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rawat/Google Drive/classes/Predictive Analytics for Managers/"/>
    </mc:Choice>
  </mc:AlternateContent>
  <xr:revisionPtr revIDLastSave="0" documentId="13_ncr:1_{6C3CD09B-04A3-7F48-9935-1FBA3A301A8E}" xr6:coauthVersionLast="33" xr6:coauthVersionMax="33" xr10:uidLastSave="{00000000-0000-0000-0000-000000000000}"/>
  <bookViews>
    <workbookView xWindow="0" yWindow="460" windowWidth="25600" windowHeight="15540" activeTab="1" xr2:uid="{15E74EF4-F402-CD46-A4F3-314BC6F7E03F}"/>
  </bookViews>
  <sheets>
    <sheet name="SLR- Bike Rental Behaviors" sheetId="1" r:id="rId1"/>
    <sheet name="MLR" sheetId="8" r:id="rId2"/>
    <sheet name="ANOVA- SLR" sheetId="7" r:id="rId3"/>
    <sheet name="Sample Dataset" sheetId="5" r:id="rId4"/>
    <sheet name="Full Dataset" sheetId="6" r:id="rId5"/>
  </sheets>
  <definedNames>
    <definedName name="_xlchart.v1.0" hidden="1">MLR!$C$2:$C$199</definedName>
    <definedName name="_xlchart.v1.1" hidden="1">MLR!$D$2:$D$199</definedName>
    <definedName name="_xlchart.v1.2" hidden="1">MLR!$D$2:$D$199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3" i="8"/>
  <c r="F4" i="8"/>
  <c r="F5" i="8"/>
  <c r="F2" i="8"/>
  <c r="O13" i="1" l="1"/>
  <c r="D53" i="1" s="1"/>
  <c r="F53" i="1" s="1"/>
  <c r="N13" i="1"/>
  <c r="C171" i="1" s="1"/>
  <c r="D142" i="1" l="1"/>
  <c r="D130" i="1"/>
  <c r="D57" i="1"/>
  <c r="F57" i="1" s="1"/>
  <c r="D179" i="1"/>
  <c r="F179" i="1" s="1"/>
  <c r="E171" i="1"/>
  <c r="C176" i="1"/>
  <c r="E176" i="1" s="1"/>
  <c r="C161" i="1"/>
  <c r="C94" i="1"/>
  <c r="E94" i="1" s="1"/>
  <c r="C54" i="1"/>
  <c r="D188" i="1"/>
  <c r="F188" i="1" s="1"/>
  <c r="D182" i="1"/>
  <c r="F182" i="1" s="1"/>
  <c r="D175" i="1"/>
  <c r="F175" i="1" s="1"/>
  <c r="D169" i="1"/>
  <c r="F169" i="1" s="1"/>
  <c r="D163" i="1"/>
  <c r="F163" i="1" s="1"/>
  <c r="D141" i="1"/>
  <c r="F141" i="1" s="1"/>
  <c r="C129" i="1"/>
  <c r="D81" i="1"/>
  <c r="F81" i="1" s="1"/>
  <c r="C59" i="1"/>
  <c r="C69" i="1"/>
  <c r="E69" i="1" s="1"/>
  <c r="C73" i="1"/>
  <c r="E73" i="1" s="1"/>
  <c r="C77" i="1"/>
  <c r="C78" i="1"/>
  <c r="E78" i="1" s="1"/>
  <c r="C79" i="1"/>
  <c r="E79" i="1" s="1"/>
  <c r="C82" i="1"/>
  <c r="E82" i="1" s="1"/>
  <c r="C83" i="1"/>
  <c r="E83" i="1" s="1"/>
  <c r="C88" i="1"/>
  <c r="E88" i="1" s="1"/>
  <c r="C92" i="1"/>
  <c r="E92" i="1" s="1"/>
  <c r="C105" i="1"/>
  <c r="E105" i="1" s="1"/>
  <c r="C109" i="1"/>
  <c r="C110" i="1"/>
  <c r="E110" i="1" s="1"/>
  <c r="C111" i="1"/>
  <c r="E111" i="1" s="1"/>
  <c r="C114" i="1"/>
  <c r="E114" i="1" s="1"/>
  <c r="C115" i="1"/>
  <c r="E115" i="1" s="1"/>
  <c r="C118" i="1"/>
  <c r="E118" i="1" s="1"/>
  <c r="C119" i="1"/>
  <c r="E119" i="1" s="1"/>
  <c r="C122" i="1"/>
  <c r="E122" i="1" s="1"/>
  <c r="C123" i="1"/>
  <c r="E123" i="1" s="1"/>
  <c r="C128" i="1"/>
  <c r="E128" i="1" s="1"/>
  <c r="C132" i="1"/>
  <c r="E132" i="1" s="1"/>
  <c r="C141" i="1"/>
  <c r="C143" i="1"/>
  <c r="E143" i="1" s="1"/>
  <c r="C145" i="1"/>
  <c r="C146" i="1"/>
  <c r="E146" i="1" s="1"/>
  <c r="C147" i="1"/>
  <c r="E147" i="1" s="1"/>
  <c r="C150" i="1"/>
  <c r="E150" i="1" s="1"/>
  <c r="C151" i="1"/>
  <c r="C152" i="1"/>
  <c r="C154" i="1"/>
  <c r="E154" i="1" s="1"/>
  <c r="C173" i="1"/>
  <c r="C175" i="1"/>
  <c r="E175" i="1" s="1"/>
  <c r="C179" i="1"/>
  <c r="E179" i="1" s="1"/>
  <c r="C183" i="1"/>
  <c r="E183" i="1" s="1"/>
  <c r="C64" i="1"/>
  <c r="E64" i="1" s="1"/>
  <c r="C81" i="1"/>
  <c r="E81" i="1" s="1"/>
  <c r="C85" i="1"/>
  <c r="C86" i="1"/>
  <c r="E86" i="1" s="1"/>
  <c r="C87" i="1"/>
  <c r="E87" i="1" s="1"/>
  <c r="C90" i="1"/>
  <c r="E90" i="1" s="1"/>
  <c r="C91" i="1"/>
  <c r="E91" i="1" s="1"/>
  <c r="C96" i="1"/>
  <c r="E96" i="1" s="1"/>
  <c r="C100" i="1"/>
  <c r="E100" i="1" s="1"/>
  <c r="C66" i="1"/>
  <c r="E66" i="1" s="1"/>
  <c r="C71" i="1"/>
  <c r="E71" i="1" s="1"/>
  <c r="C74" i="1"/>
  <c r="E74" i="1" s="1"/>
  <c r="C84" i="1"/>
  <c r="E84" i="1" s="1"/>
  <c r="C97" i="1"/>
  <c r="E97" i="1" s="1"/>
  <c r="C103" i="1"/>
  <c r="E103" i="1" s="1"/>
  <c r="C121" i="1"/>
  <c r="E121" i="1" s="1"/>
  <c r="C124" i="1"/>
  <c r="E124" i="1" s="1"/>
  <c r="C127" i="1"/>
  <c r="E127" i="1" s="1"/>
  <c r="C134" i="1"/>
  <c r="E134" i="1" s="1"/>
  <c r="C137" i="1"/>
  <c r="C138" i="1"/>
  <c r="E138" i="1" s="1"/>
  <c r="C140" i="1"/>
  <c r="E140" i="1" s="1"/>
  <c r="C153" i="1"/>
  <c r="C156" i="1"/>
  <c r="E156" i="1" s="1"/>
  <c r="C159" i="1"/>
  <c r="E159" i="1" s="1"/>
  <c r="C166" i="1"/>
  <c r="E166" i="1" s="1"/>
  <c r="C178" i="1"/>
  <c r="E178" i="1" s="1"/>
  <c r="C180" i="1"/>
  <c r="E180" i="1" s="1"/>
  <c r="C185" i="1"/>
  <c r="E185" i="1" s="1"/>
  <c r="C186" i="1"/>
  <c r="C189" i="1"/>
  <c r="E189" i="1" s="1"/>
  <c r="C190" i="1"/>
  <c r="C193" i="1"/>
  <c r="E193" i="1" s="1"/>
  <c r="C194" i="1"/>
  <c r="C197" i="1"/>
  <c r="E197" i="1" s="1"/>
  <c r="C198" i="1"/>
  <c r="E198" i="1" s="1"/>
  <c r="C52" i="1"/>
  <c r="C56" i="1"/>
  <c r="C60" i="1"/>
  <c r="C93" i="1"/>
  <c r="C95" i="1"/>
  <c r="E95" i="1" s="1"/>
  <c r="C98" i="1"/>
  <c r="E98" i="1" s="1"/>
  <c r="C102" i="1"/>
  <c r="E102" i="1" s="1"/>
  <c r="C107" i="1"/>
  <c r="E107" i="1" s="1"/>
  <c r="C133" i="1"/>
  <c r="C149" i="1"/>
  <c r="E149" i="1" s="1"/>
  <c r="C165" i="1"/>
  <c r="C169" i="1"/>
  <c r="C172" i="1"/>
  <c r="E172" i="1" s="1"/>
  <c r="C182" i="1"/>
  <c r="C188" i="1"/>
  <c r="E188" i="1" s="1"/>
  <c r="C196" i="1"/>
  <c r="E196" i="1" s="1"/>
  <c r="C53" i="1"/>
  <c r="C61" i="1"/>
  <c r="C62" i="1"/>
  <c r="E62" i="1" s="1"/>
  <c r="C72" i="1"/>
  <c r="E72" i="1" s="1"/>
  <c r="C112" i="1"/>
  <c r="E112" i="1" s="1"/>
  <c r="C131" i="1"/>
  <c r="E131" i="1" s="1"/>
  <c r="C163" i="1"/>
  <c r="E163" i="1" s="1"/>
  <c r="C170" i="1"/>
  <c r="E170" i="1" s="1"/>
  <c r="C177" i="1"/>
  <c r="E177" i="1" s="1"/>
  <c r="C184" i="1"/>
  <c r="E184" i="1" s="1"/>
  <c r="C192" i="1"/>
  <c r="E192" i="1" s="1"/>
  <c r="C200" i="1"/>
  <c r="E200" i="1" s="1"/>
  <c r="C57" i="1"/>
  <c r="C65" i="1"/>
  <c r="C67" i="1"/>
  <c r="E67" i="1" s="1"/>
  <c r="C70" i="1"/>
  <c r="E70" i="1" s="1"/>
  <c r="C75" i="1"/>
  <c r="E75" i="1" s="1"/>
  <c r="C80" i="1"/>
  <c r="E80" i="1" s="1"/>
  <c r="C101" i="1"/>
  <c r="C104" i="1"/>
  <c r="E104" i="1" s="1"/>
  <c r="C106" i="1"/>
  <c r="E106" i="1" s="1"/>
  <c r="C113" i="1"/>
  <c r="E113" i="1" s="1"/>
  <c r="C116" i="1"/>
  <c r="E116" i="1" s="1"/>
  <c r="C125" i="1"/>
  <c r="C126" i="1"/>
  <c r="E126" i="1" s="1"/>
  <c r="C130" i="1"/>
  <c r="E130" i="1" s="1"/>
  <c r="C136" i="1"/>
  <c r="C139" i="1"/>
  <c r="C142" i="1"/>
  <c r="E142" i="1" s="1"/>
  <c r="C144" i="1"/>
  <c r="E144" i="1" s="1"/>
  <c r="C155" i="1"/>
  <c r="C157" i="1"/>
  <c r="C158" i="1"/>
  <c r="E158" i="1" s="1"/>
  <c r="C55" i="1"/>
  <c r="C199" i="1"/>
  <c r="E199" i="1" s="1"/>
  <c r="C191" i="1"/>
  <c r="E191" i="1" s="1"/>
  <c r="C167" i="1"/>
  <c r="C164" i="1"/>
  <c r="E164" i="1" s="1"/>
  <c r="F130" i="1"/>
  <c r="C117" i="1"/>
  <c r="E117" i="1" s="1"/>
  <c r="C63" i="1"/>
  <c r="E63" i="1" s="1"/>
  <c r="D65" i="1"/>
  <c r="F65" i="1" s="1"/>
  <c r="D66" i="1"/>
  <c r="D67" i="1"/>
  <c r="F67" i="1" s="1"/>
  <c r="D70" i="1"/>
  <c r="D71" i="1"/>
  <c r="F71" i="1" s="1"/>
  <c r="D74" i="1"/>
  <c r="D75" i="1"/>
  <c r="F75" i="1" s="1"/>
  <c r="D80" i="1"/>
  <c r="F80" i="1" s="1"/>
  <c r="D84" i="1"/>
  <c r="D97" i="1"/>
  <c r="F97" i="1" s="1"/>
  <c r="D101" i="1"/>
  <c r="F101" i="1" s="1"/>
  <c r="D102" i="1"/>
  <c r="D103" i="1"/>
  <c r="F103" i="1" s="1"/>
  <c r="D106" i="1"/>
  <c r="D107" i="1"/>
  <c r="F107" i="1" s="1"/>
  <c r="D112" i="1"/>
  <c r="D116" i="1"/>
  <c r="F116" i="1" s="1"/>
  <c r="D120" i="1"/>
  <c r="F120" i="1" s="1"/>
  <c r="D124" i="1"/>
  <c r="F124" i="1" s="1"/>
  <c r="D126" i="1"/>
  <c r="G126" i="1" s="1"/>
  <c r="D133" i="1"/>
  <c r="F133" i="1" s="1"/>
  <c r="D134" i="1"/>
  <c r="D135" i="1"/>
  <c r="F135" i="1" s="1"/>
  <c r="D136" i="1"/>
  <c r="F136" i="1" s="1"/>
  <c r="D138" i="1"/>
  <c r="D153" i="1"/>
  <c r="F153" i="1" s="1"/>
  <c r="D155" i="1"/>
  <c r="F155" i="1" s="1"/>
  <c r="D160" i="1"/>
  <c r="F160" i="1" s="1"/>
  <c r="D164" i="1"/>
  <c r="F164" i="1" s="1"/>
  <c r="D170" i="1"/>
  <c r="D69" i="1"/>
  <c r="F69" i="1" s="1"/>
  <c r="D73" i="1"/>
  <c r="F73" i="1" s="1"/>
  <c r="D77" i="1"/>
  <c r="F77" i="1" s="1"/>
  <c r="D78" i="1"/>
  <c r="D79" i="1"/>
  <c r="F79" i="1" s="1"/>
  <c r="D82" i="1"/>
  <c r="D83" i="1"/>
  <c r="F83" i="1" s="1"/>
  <c r="D88" i="1"/>
  <c r="F88" i="1" s="1"/>
  <c r="D92" i="1"/>
  <c r="G92" i="1" s="1"/>
  <c r="D63" i="1"/>
  <c r="F63" i="1" s="1"/>
  <c r="D68" i="1"/>
  <c r="D76" i="1"/>
  <c r="F76" i="1" s="1"/>
  <c r="D89" i="1"/>
  <c r="F89" i="1" s="1"/>
  <c r="D94" i="1"/>
  <c r="D99" i="1"/>
  <c r="F99" i="1" s="1"/>
  <c r="D105" i="1"/>
  <c r="F105" i="1" s="1"/>
  <c r="D108" i="1"/>
  <c r="F108" i="1" s="1"/>
  <c r="D110" i="1"/>
  <c r="D115" i="1"/>
  <c r="D117" i="1"/>
  <c r="F117" i="1" s="1"/>
  <c r="D129" i="1"/>
  <c r="F129" i="1" s="1"/>
  <c r="D145" i="1"/>
  <c r="F145" i="1" s="1"/>
  <c r="D148" i="1"/>
  <c r="F148" i="1" s="1"/>
  <c r="D150" i="1"/>
  <c r="D154" i="1"/>
  <c r="G154" i="1" s="1"/>
  <c r="D161" i="1"/>
  <c r="F161" i="1" s="1"/>
  <c r="D167" i="1"/>
  <c r="F167" i="1" s="1"/>
  <c r="D171" i="1"/>
  <c r="F171" i="1" s="1"/>
  <c r="D173" i="1"/>
  <c r="F173" i="1" s="1"/>
  <c r="D174" i="1"/>
  <c r="G174" i="1" s="1"/>
  <c r="D176" i="1"/>
  <c r="F176" i="1" s="1"/>
  <c r="D183" i="1"/>
  <c r="F183" i="1" s="1"/>
  <c r="D187" i="1"/>
  <c r="F187" i="1" s="1"/>
  <c r="D191" i="1"/>
  <c r="F191" i="1" s="1"/>
  <c r="D195" i="1"/>
  <c r="F195" i="1" s="1"/>
  <c r="D199" i="1"/>
  <c r="F199" i="1" s="1"/>
  <c r="D54" i="1"/>
  <c r="F54" i="1" s="1"/>
  <c r="D58" i="1"/>
  <c r="F58" i="1" s="1"/>
  <c r="D85" i="1"/>
  <c r="F85" i="1" s="1"/>
  <c r="D87" i="1"/>
  <c r="F87" i="1" s="1"/>
  <c r="D90" i="1"/>
  <c r="D100" i="1"/>
  <c r="F100" i="1" s="1"/>
  <c r="D109" i="1"/>
  <c r="F109" i="1" s="1"/>
  <c r="D114" i="1"/>
  <c r="D119" i="1"/>
  <c r="F119" i="1" s="1"/>
  <c r="D140" i="1"/>
  <c r="F140" i="1" s="1"/>
  <c r="D143" i="1"/>
  <c r="F143" i="1" s="1"/>
  <c r="D178" i="1"/>
  <c r="F178" i="1" s="1"/>
  <c r="D185" i="1"/>
  <c r="D190" i="1"/>
  <c r="F190" i="1" s="1"/>
  <c r="D193" i="1"/>
  <c r="D198" i="1"/>
  <c r="F198" i="1" s="1"/>
  <c r="D55" i="1"/>
  <c r="F55" i="1" s="1"/>
  <c r="D64" i="1"/>
  <c r="F64" i="1" s="1"/>
  <c r="D121" i="1"/>
  <c r="F121" i="1" s="1"/>
  <c r="D127" i="1"/>
  <c r="F127" i="1" s="1"/>
  <c r="D137" i="1"/>
  <c r="F137" i="1" s="1"/>
  <c r="D156" i="1"/>
  <c r="F156" i="1" s="1"/>
  <c r="D159" i="1"/>
  <c r="F159" i="1" s="1"/>
  <c r="D166" i="1"/>
  <c r="D180" i="1"/>
  <c r="F180" i="1" s="1"/>
  <c r="D186" i="1"/>
  <c r="F186" i="1" s="1"/>
  <c r="D189" i="1"/>
  <c r="D194" i="1"/>
  <c r="F194" i="1" s="1"/>
  <c r="D197" i="1"/>
  <c r="D59" i="1"/>
  <c r="F59" i="1" s="1"/>
  <c r="D62" i="1"/>
  <c r="D72" i="1"/>
  <c r="D93" i="1"/>
  <c r="F93" i="1" s="1"/>
  <c r="D95" i="1"/>
  <c r="F95" i="1" s="1"/>
  <c r="D98" i="1"/>
  <c r="D118" i="1"/>
  <c r="D123" i="1"/>
  <c r="F123" i="1" s="1"/>
  <c r="D128" i="1"/>
  <c r="F128" i="1" s="1"/>
  <c r="D131" i="1"/>
  <c r="F131" i="1" s="1"/>
  <c r="D147" i="1"/>
  <c r="F147" i="1" s="1"/>
  <c r="D149" i="1"/>
  <c r="F149" i="1" s="1"/>
  <c r="D152" i="1"/>
  <c r="F152" i="1" s="1"/>
  <c r="D56" i="1"/>
  <c r="F56" i="1" s="1"/>
  <c r="D196" i="1"/>
  <c r="F196" i="1" s="1"/>
  <c r="D172" i="1"/>
  <c r="F172" i="1" s="1"/>
  <c r="C160" i="1"/>
  <c r="E160" i="1" s="1"/>
  <c r="C148" i="1"/>
  <c r="E148" i="1" s="1"/>
  <c r="C135" i="1"/>
  <c r="D122" i="1"/>
  <c r="C108" i="1"/>
  <c r="E108" i="1" s="1"/>
  <c r="D91" i="1"/>
  <c r="F91" i="1" s="1"/>
  <c r="D61" i="1"/>
  <c r="F61" i="1" s="1"/>
  <c r="C195" i="1"/>
  <c r="E195" i="1" s="1"/>
  <c r="C187" i="1"/>
  <c r="E187" i="1" s="1"/>
  <c r="D181" i="1"/>
  <c r="C174" i="1"/>
  <c r="E174" i="1" s="1"/>
  <c r="D168" i="1"/>
  <c r="F168" i="1" s="1"/>
  <c r="D162" i="1"/>
  <c r="D158" i="1"/>
  <c r="D146" i="1"/>
  <c r="D139" i="1"/>
  <c r="F139" i="1" s="1"/>
  <c r="C120" i="1"/>
  <c r="E120" i="1" s="1"/>
  <c r="D113" i="1"/>
  <c r="F113" i="1" s="1"/>
  <c r="C99" i="1"/>
  <c r="E99" i="1" s="1"/>
  <c r="C89" i="1"/>
  <c r="E89" i="1" s="1"/>
  <c r="C68" i="1"/>
  <c r="E68" i="1" s="1"/>
  <c r="C58" i="1"/>
  <c r="D60" i="1"/>
  <c r="F60" i="1" s="1"/>
  <c r="D52" i="1"/>
  <c r="F52" i="1" s="1"/>
  <c r="D200" i="1"/>
  <c r="F200" i="1" s="1"/>
  <c r="D192" i="1"/>
  <c r="F192" i="1" s="1"/>
  <c r="D184" i="1"/>
  <c r="F184" i="1" s="1"/>
  <c r="C181" i="1"/>
  <c r="E181" i="1" s="1"/>
  <c r="D177" i="1"/>
  <c r="C168" i="1"/>
  <c r="D165" i="1"/>
  <c r="F165" i="1" s="1"/>
  <c r="C162" i="1"/>
  <c r="E162" i="1" s="1"/>
  <c r="D157" i="1"/>
  <c r="F157" i="1" s="1"/>
  <c r="D151" i="1"/>
  <c r="F151" i="1" s="1"/>
  <c r="D144" i="1"/>
  <c r="F144" i="1" s="1"/>
  <c r="D132" i="1"/>
  <c r="F132" i="1" s="1"/>
  <c r="D125" i="1"/>
  <c r="F125" i="1" s="1"/>
  <c r="D111" i="1"/>
  <c r="F111" i="1" s="1"/>
  <c r="D104" i="1"/>
  <c r="F104" i="1" s="1"/>
  <c r="D96" i="1"/>
  <c r="F96" i="1" s="1"/>
  <c r="D86" i="1"/>
  <c r="C76" i="1"/>
  <c r="E76" i="1" s="1"/>
  <c r="G176" i="1"/>
  <c r="F92" i="1"/>
  <c r="G192" i="1"/>
  <c r="G175" i="1"/>
  <c r="G148" i="1"/>
  <c r="F115" i="1"/>
  <c r="G104" i="1"/>
  <c r="F72" i="1"/>
  <c r="G72" i="1"/>
  <c r="F126" i="1"/>
  <c r="F84" i="1"/>
  <c r="F68" i="1"/>
  <c r="G199" i="1"/>
  <c r="G178" i="1"/>
  <c r="F158" i="1"/>
  <c r="F142" i="1"/>
  <c r="F170" i="1"/>
  <c r="F138" i="1"/>
  <c r="G113" i="1"/>
  <c r="F112" i="1"/>
  <c r="G111" i="1"/>
  <c r="G103" i="1"/>
  <c r="G99" i="1"/>
  <c r="G91" i="1"/>
  <c r="G71" i="1"/>
  <c r="G144" i="1" l="1"/>
  <c r="G196" i="1"/>
  <c r="G198" i="1"/>
  <c r="G88" i="1"/>
  <c r="G76" i="1"/>
  <c r="G67" i="1"/>
  <c r="G179" i="1"/>
  <c r="G87" i="1"/>
  <c r="G200" i="1"/>
  <c r="G116" i="1"/>
  <c r="G64" i="1"/>
  <c r="G96" i="1"/>
  <c r="G172" i="1"/>
  <c r="G170" i="1"/>
  <c r="G120" i="1"/>
  <c r="G84" i="1"/>
  <c r="G117" i="1"/>
  <c r="G83" i="1"/>
  <c r="G121" i="1"/>
  <c r="G183" i="1"/>
  <c r="G105" i="1"/>
  <c r="G147" i="1"/>
  <c r="G110" i="1"/>
  <c r="F110" i="1"/>
  <c r="G70" i="1"/>
  <c r="F70" i="1"/>
  <c r="E65" i="1"/>
  <c r="G65" i="1"/>
  <c r="G61" i="1"/>
  <c r="E61" i="1"/>
  <c r="G182" i="1"/>
  <c r="E182" i="1"/>
  <c r="E56" i="1"/>
  <c r="G56" i="1"/>
  <c r="G194" i="1"/>
  <c r="E194" i="1"/>
  <c r="G186" i="1"/>
  <c r="E186" i="1"/>
  <c r="E151" i="1"/>
  <c r="G151" i="1"/>
  <c r="E145" i="1"/>
  <c r="G145" i="1"/>
  <c r="E59" i="1"/>
  <c r="G59" i="1"/>
  <c r="E161" i="1"/>
  <c r="G161" i="1"/>
  <c r="G54" i="1"/>
  <c r="E54" i="1"/>
  <c r="G94" i="1"/>
  <c r="F94" i="1"/>
  <c r="G80" i="1"/>
  <c r="G191" i="1"/>
  <c r="G128" i="1"/>
  <c r="G122" i="1"/>
  <c r="F122" i="1"/>
  <c r="G197" i="1"/>
  <c r="F197" i="1"/>
  <c r="G185" i="1"/>
  <c r="F185" i="1"/>
  <c r="E167" i="1"/>
  <c r="G167" i="1"/>
  <c r="G57" i="1"/>
  <c r="E57" i="1"/>
  <c r="G53" i="1"/>
  <c r="E53" i="1"/>
  <c r="E52" i="1"/>
  <c r="G52" i="1"/>
  <c r="G173" i="1"/>
  <c r="E173" i="1"/>
  <c r="E109" i="1"/>
  <c r="G109" i="1"/>
  <c r="E77" i="1"/>
  <c r="G77" i="1"/>
  <c r="G75" i="1"/>
  <c r="G107" i="1"/>
  <c r="G97" i="1"/>
  <c r="G119" i="1"/>
  <c r="G123" i="1"/>
  <c r="F154" i="1"/>
  <c r="G127" i="1"/>
  <c r="G160" i="1"/>
  <c r="G100" i="1"/>
  <c r="G143" i="1"/>
  <c r="G89" i="1"/>
  <c r="G115" i="1"/>
  <c r="G131" i="1"/>
  <c r="G163" i="1"/>
  <c r="G195" i="1"/>
  <c r="G146" i="1"/>
  <c r="F146" i="1"/>
  <c r="E135" i="1"/>
  <c r="G135" i="1"/>
  <c r="G118" i="1"/>
  <c r="F118" i="1"/>
  <c r="G166" i="1"/>
  <c r="F166" i="1"/>
  <c r="G114" i="1"/>
  <c r="F114" i="1"/>
  <c r="G150" i="1"/>
  <c r="F150" i="1"/>
  <c r="G78" i="1"/>
  <c r="F78" i="1"/>
  <c r="G134" i="1"/>
  <c r="F134" i="1"/>
  <c r="G106" i="1"/>
  <c r="F106" i="1"/>
  <c r="G74" i="1"/>
  <c r="F74" i="1"/>
  <c r="G66" i="1"/>
  <c r="F66" i="1"/>
  <c r="E157" i="1"/>
  <c r="G157" i="1"/>
  <c r="G139" i="1"/>
  <c r="E139" i="1"/>
  <c r="E125" i="1"/>
  <c r="G125" i="1"/>
  <c r="E169" i="1"/>
  <c r="G169" i="1"/>
  <c r="E93" i="1"/>
  <c r="G93" i="1"/>
  <c r="G190" i="1"/>
  <c r="E190" i="1"/>
  <c r="E137" i="1"/>
  <c r="G137" i="1"/>
  <c r="G141" i="1"/>
  <c r="E141" i="1"/>
  <c r="E129" i="1"/>
  <c r="G129" i="1"/>
  <c r="G86" i="1"/>
  <c r="F86" i="1"/>
  <c r="G177" i="1"/>
  <c r="F177" i="1"/>
  <c r="G162" i="1"/>
  <c r="F162" i="1"/>
  <c r="G82" i="1"/>
  <c r="F82" i="1"/>
  <c r="G102" i="1"/>
  <c r="F102" i="1"/>
  <c r="E55" i="1"/>
  <c r="G55" i="1"/>
  <c r="G140" i="1"/>
  <c r="G68" i="1"/>
  <c r="G187" i="1"/>
  <c r="G108" i="1"/>
  <c r="G90" i="1"/>
  <c r="F90" i="1"/>
  <c r="E133" i="1"/>
  <c r="G133" i="1"/>
  <c r="G63" i="1"/>
  <c r="G79" i="1"/>
  <c r="G95" i="1"/>
  <c r="G81" i="1"/>
  <c r="G112" i="1"/>
  <c r="G124" i="1"/>
  <c r="G156" i="1"/>
  <c r="F174" i="1"/>
  <c r="G188" i="1"/>
  <c r="G69" i="1"/>
  <c r="G159" i="1"/>
  <c r="G184" i="1"/>
  <c r="G73" i="1"/>
  <c r="G132" i="1"/>
  <c r="G164" i="1"/>
  <c r="G180" i="1"/>
  <c r="G149" i="1"/>
  <c r="E168" i="1"/>
  <c r="G168" i="1"/>
  <c r="G58" i="1"/>
  <c r="E58" i="1"/>
  <c r="G158" i="1"/>
  <c r="G181" i="1"/>
  <c r="F181" i="1"/>
  <c r="G98" i="1"/>
  <c r="F98" i="1"/>
  <c r="G62" i="1"/>
  <c r="F62" i="1"/>
  <c r="G189" i="1"/>
  <c r="F189" i="1"/>
  <c r="G193" i="1"/>
  <c r="F193" i="1"/>
  <c r="G138" i="1"/>
  <c r="G130" i="1"/>
  <c r="G155" i="1"/>
  <c r="E155" i="1"/>
  <c r="E136" i="1"/>
  <c r="G136" i="1"/>
  <c r="E101" i="1"/>
  <c r="G101" i="1"/>
  <c r="E165" i="1"/>
  <c r="G165" i="1"/>
  <c r="E60" i="1"/>
  <c r="G60" i="1"/>
  <c r="E153" i="1"/>
  <c r="G153" i="1"/>
  <c r="E85" i="1"/>
  <c r="G85" i="1"/>
  <c r="E152" i="1"/>
  <c r="G152" i="1"/>
  <c r="G142" i="1"/>
  <c r="G171" i="1"/>
  <c r="C3" i="1" l="1"/>
  <c r="C49" i="1" l="1"/>
  <c r="E49" i="1" s="1"/>
  <c r="C45" i="1"/>
  <c r="E45" i="1" s="1"/>
  <c r="C41" i="1"/>
  <c r="E41" i="1" s="1"/>
  <c r="C37" i="1"/>
  <c r="G37" i="1" s="1"/>
  <c r="C33" i="1"/>
  <c r="E33" i="1" s="1"/>
  <c r="C29" i="1"/>
  <c r="E29" i="1" s="1"/>
  <c r="C25" i="1"/>
  <c r="E25" i="1" s="1"/>
  <c r="C21" i="1"/>
  <c r="E21" i="1" s="1"/>
  <c r="C17" i="1"/>
  <c r="C13" i="1"/>
  <c r="C9" i="1"/>
  <c r="E9" i="1" s="1"/>
  <c r="C5" i="1"/>
  <c r="E5" i="1" s="1"/>
  <c r="C48" i="1"/>
  <c r="C44" i="1"/>
  <c r="C40" i="1"/>
  <c r="E40" i="1" s="1"/>
  <c r="C36" i="1"/>
  <c r="E36" i="1" s="1"/>
  <c r="C32" i="1"/>
  <c r="C28" i="1"/>
  <c r="E28" i="1" s="1"/>
  <c r="C24" i="1"/>
  <c r="E24" i="1" s="1"/>
  <c r="C20" i="1"/>
  <c r="E20" i="1" s="1"/>
  <c r="C16" i="1"/>
  <c r="C12" i="1"/>
  <c r="E12" i="1" s="1"/>
  <c r="C8" i="1"/>
  <c r="E8" i="1" s="1"/>
  <c r="C4" i="1"/>
  <c r="G4" i="1" s="1"/>
  <c r="C51" i="1"/>
  <c r="E51" i="1" s="1"/>
  <c r="C47" i="1"/>
  <c r="E47" i="1" s="1"/>
  <c r="C43" i="1"/>
  <c r="E43" i="1" s="1"/>
  <c r="C39" i="1"/>
  <c r="E39" i="1" s="1"/>
  <c r="C35" i="1"/>
  <c r="E35" i="1" s="1"/>
  <c r="C31" i="1"/>
  <c r="E31" i="1" s="1"/>
  <c r="C27" i="1"/>
  <c r="E27" i="1" s="1"/>
  <c r="C23" i="1"/>
  <c r="E23" i="1" s="1"/>
  <c r="C15" i="1"/>
  <c r="E15" i="1" s="1"/>
  <c r="C7" i="1"/>
  <c r="E7" i="1" s="1"/>
  <c r="C19" i="1"/>
  <c r="E19" i="1" s="1"/>
  <c r="C11" i="1"/>
  <c r="E11" i="1" s="1"/>
  <c r="C50" i="1"/>
  <c r="C46" i="1"/>
  <c r="E46" i="1" s="1"/>
  <c r="C42" i="1"/>
  <c r="C38" i="1"/>
  <c r="G38" i="1" s="1"/>
  <c r="C34" i="1"/>
  <c r="E34" i="1" s="1"/>
  <c r="C30" i="1"/>
  <c r="C26" i="1"/>
  <c r="E26" i="1" s="1"/>
  <c r="C22" i="1"/>
  <c r="E22" i="1" s="1"/>
  <c r="C18" i="1"/>
  <c r="C14" i="1"/>
  <c r="E14" i="1" s="1"/>
  <c r="C10" i="1"/>
  <c r="C6" i="1"/>
  <c r="E6" i="1" s="1"/>
  <c r="D5" i="1"/>
  <c r="F5" i="1" s="1"/>
  <c r="D7" i="1"/>
  <c r="D9" i="1"/>
  <c r="F9" i="1" s="1"/>
  <c r="D11" i="1"/>
  <c r="D13" i="1"/>
  <c r="F13" i="1" s="1"/>
  <c r="D15" i="1"/>
  <c r="F15" i="1" s="1"/>
  <c r="D17" i="1"/>
  <c r="F17" i="1" s="1"/>
  <c r="D19" i="1"/>
  <c r="F19" i="1" s="1"/>
  <c r="D21" i="1"/>
  <c r="F21" i="1" s="1"/>
  <c r="D23" i="1"/>
  <c r="D25" i="1"/>
  <c r="F25" i="1" s="1"/>
  <c r="D27" i="1"/>
  <c r="D29" i="1"/>
  <c r="F29" i="1" s="1"/>
  <c r="D31" i="1"/>
  <c r="F31" i="1" s="1"/>
  <c r="D33" i="1"/>
  <c r="F33" i="1" s="1"/>
  <c r="D35" i="1"/>
  <c r="F35" i="1" s="1"/>
  <c r="D37" i="1"/>
  <c r="F37" i="1" s="1"/>
  <c r="D39" i="1"/>
  <c r="D41" i="1"/>
  <c r="F41" i="1" s="1"/>
  <c r="D43" i="1"/>
  <c r="D45" i="1"/>
  <c r="F45" i="1" s="1"/>
  <c r="D47" i="1"/>
  <c r="F47" i="1" s="1"/>
  <c r="D49" i="1"/>
  <c r="F49" i="1" s="1"/>
  <c r="D51" i="1"/>
  <c r="F51" i="1" s="1"/>
  <c r="D4" i="1"/>
  <c r="F4" i="1" s="1"/>
  <c r="D6" i="1"/>
  <c r="F6" i="1" s="1"/>
  <c r="D8" i="1"/>
  <c r="F8" i="1" s="1"/>
  <c r="D10" i="1"/>
  <c r="F10" i="1" s="1"/>
  <c r="D12" i="1"/>
  <c r="F12" i="1" s="1"/>
  <c r="D14" i="1"/>
  <c r="F14" i="1" s="1"/>
  <c r="D16" i="1"/>
  <c r="F16" i="1" s="1"/>
  <c r="D18" i="1"/>
  <c r="F18" i="1" s="1"/>
  <c r="D20" i="1"/>
  <c r="F20" i="1" s="1"/>
  <c r="D22" i="1"/>
  <c r="F22" i="1" s="1"/>
  <c r="D24" i="1"/>
  <c r="F24" i="1" s="1"/>
  <c r="D26" i="1"/>
  <c r="F26" i="1" s="1"/>
  <c r="D28" i="1"/>
  <c r="F28" i="1" s="1"/>
  <c r="D30" i="1"/>
  <c r="F30" i="1" s="1"/>
  <c r="D32" i="1"/>
  <c r="F32" i="1" s="1"/>
  <c r="D34" i="1"/>
  <c r="F34" i="1" s="1"/>
  <c r="D36" i="1"/>
  <c r="F36" i="1" s="1"/>
  <c r="D38" i="1"/>
  <c r="F38" i="1" s="1"/>
  <c r="D40" i="1"/>
  <c r="F40" i="1" s="1"/>
  <c r="D42" i="1"/>
  <c r="F42" i="1" s="1"/>
  <c r="D44" i="1"/>
  <c r="F44" i="1" s="1"/>
  <c r="D46" i="1"/>
  <c r="F46" i="1" s="1"/>
  <c r="D48" i="1"/>
  <c r="F48" i="1" s="1"/>
  <c r="D50" i="1"/>
  <c r="F50" i="1" s="1"/>
  <c r="E50" i="1"/>
  <c r="E30" i="1"/>
  <c r="E13" i="1"/>
  <c r="E16" i="1"/>
  <c r="E3" i="1"/>
  <c r="E18" i="1"/>
  <c r="D3" i="1"/>
  <c r="F3" i="1" s="1"/>
  <c r="E48" i="1"/>
  <c r="E44" i="1"/>
  <c r="E32" i="1"/>
  <c r="E17" i="1"/>
  <c r="G45" i="1" l="1"/>
  <c r="G34" i="1"/>
  <c r="G10" i="1"/>
  <c r="G18" i="1"/>
  <c r="G42" i="1"/>
  <c r="G44" i="1"/>
  <c r="G3" i="1"/>
  <c r="G35" i="1"/>
  <c r="G21" i="1"/>
  <c r="G26" i="1"/>
  <c r="E37" i="1"/>
  <c r="G5" i="1"/>
  <c r="E10" i="1"/>
  <c r="G36" i="1"/>
  <c r="E38" i="1"/>
  <c r="E4" i="1"/>
  <c r="E201" i="1" s="1"/>
  <c r="E42" i="1"/>
  <c r="G31" i="1"/>
  <c r="G20" i="1"/>
  <c r="G14" i="1"/>
  <c r="G41" i="1"/>
  <c r="G12" i="1"/>
  <c r="G28" i="1"/>
  <c r="G29" i="1"/>
  <c r="G40" i="1"/>
  <c r="F39" i="1"/>
  <c r="G39" i="1"/>
  <c r="F23" i="1"/>
  <c r="G23" i="1"/>
  <c r="F7" i="1"/>
  <c r="G7" i="1"/>
  <c r="G47" i="1"/>
  <c r="G17" i="1"/>
  <c r="G49" i="1"/>
  <c r="G24" i="1"/>
  <c r="G46" i="1"/>
  <c r="G25" i="1"/>
  <c r="G8" i="1"/>
  <c r="G16" i="1"/>
  <c r="G9" i="1"/>
  <c r="G6" i="1"/>
  <c r="G22" i="1"/>
  <c r="G15" i="1"/>
  <c r="G33" i="1"/>
  <c r="G32" i="1"/>
  <c r="G48" i="1"/>
  <c r="G13" i="1"/>
  <c r="F43" i="1"/>
  <c r="G43" i="1"/>
  <c r="F27" i="1"/>
  <c r="G27" i="1"/>
  <c r="F11" i="1"/>
  <c r="G11" i="1"/>
  <c r="G50" i="1"/>
  <c r="G30" i="1"/>
  <c r="G19" i="1"/>
  <c r="G51" i="1"/>
  <c r="G201" i="1" l="1"/>
  <c r="O3" i="1" s="1"/>
  <c r="O4" i="1" l="1"/>
  <c r="U4" i="1"/>
  <c r="H52" i="1"/>
  <c r="H55" i="1"/>
  <c r="H61" i="1"/>
  <c r="H62" i="1"/>
  <c r="H68" i="1"/>
  <c r="H71" i="1"/>
  <c r="H77" i="1"/>
  <c r="H78" i="1"/>
  <c r="H84" i="1"/>
  <c r="H87" i="1"/>
  <c r="H100" i="1"/>
  <c r="H105" i="1"/>
  <c r="H108" i="1"/>
  <c r="H113" i="1"/>
  <c r="H114" i="1"/>
  <c r="H119" i="1"/>
  <c r="H127" i="1"/>
  <c r="H132" i="1"/>
  <c r="H137" i="1"/>
  <c r="H140" i="1"/>
  <c r="H141" i="1"/>
  <c r="H146" i="1"/>
  <c r="H151" i="1"/>
  <c r="H156" i="1"/>
  <c r="H157" i="1"/>
  <c r="H162" i="1"/>
  <c r="H167" i="1"/>
  <c r="H172" i="1"/>
  <c r="H173" i="1"/>
  <c r="H178" i="1"/>
  <c r="H183" i="1"/>
  <c r="H188" i="1"/>
  <c r="H189" i="1"/>
  <c r="H56" i="1"/>
  <c r="H59" i="1"/>
  <c r="H65" i="1"/>
  <c r="H66" i="1"/>
  <c r="H72" i="1"/>
  <c r="H75" i="1"/>
  <c r="H81" i="1"/>
  <c r="H82" i="1"/>
  <c r="H88" i="1"/>
  <c r="H91" i="1"/>
  <c r="H93" i="1"/>
  <c r="H94" i="1"/>
  <c r="H99" i="1"/>
  <c r="H104" i="1"/>
  <c r="H107" i="1"/>
  <c r="H112" i="1"/>
  <c r="H117" i="1"/>
  <c r="H118" i="1"/>
  <c r="H122" i="1"/>
  <c r="H125" i="1"/>
  <c r="H126" i="1"/>
  <c r="H53" i="1"/>
  <c r="H60" i="1"/>
  <c r="H63" i="1"/>
  <c r="H70" i="1"/>
  <c r="H85" i="1"/>
  <c r="H92" i="1"/>
  <c r="H95" i="1"/>
  <c r="H98" i="1"/>
  <c r="H103" i="1"/>
  <c r="H111" i="1"/>
  <c r="H116" i="1"/>
  <c r="H121" i="1"/>
  <c r="H124" i="1"/>
  <c r="H129" i="1"/>
  <c r="H148" i="1"/>
  <c r="H150" i="1"/>
  <c r="H153" i="1"/>
  <c r="H160" i="1"/>
  <c r="H163" i="1"/>
  <c r="H165" i="1"/>
  <c r="H175" i="1"/>
  <c r="H177" i="1"/>
  <c r="H187" i="1"/>
  <c r="H192" i="1"/>
  <c r="H196" i="1"/>
  <c r="H197" i="1"/>
  <c r="H57" i="1"/>
  <c r="H64" i="1"/>
  <c r="H67" i="1"/>
  <c r="H74" i="1"/>
  <c r="H89" i="1"/>
  <c r="H96" i="1"/>
  <c r="H101" i="1"/>
  <c r="H106" i="1"/>
  <c r="H109" i="1"/>
  <c r="H131" i="1"/>
  <c r="H134" i="1"/>
  <c r="H136" i="1"/>
  <c r="H138" i="1"/>
  <c r="H142" i="1"/>
  <c r="H152" i="1"/>
  <c r="H154" i="1"/>
  <c r="H164" i="1"/>
  <c r="H166" i="1"/>
  <c r="H169" i="1"/>
  <c r="H176" i="1"/>
  <c r="H179" i="1"/>
  <c r="H181" i="1"/>
  <c r="H194" i="1"/>
  <c r="H199" i="1"/>
  <c r="H54" i="1"/>
  <c r="H69" i="1"/>
  <c r="H76" i="1"/>
  <c r="H79" i="1"/>
  <c r="H86" i="1"/>
  <c r="H83" i="1"/>
  <c r="H110" i="1"/>
  <c r="H115" i="1"/>
  <c r="H120" i="1"/>
  <c r="H130" i="1"/>
  <c r="H147" i="1"/>
  <c r="H159" i="1"/>
  <c r="H171" i="1"/>
  <c r="H184" i="1"/>
  <c r="H193" i="1"/>
  <c r="H58" i="1"/>
  <c r="H73" i="1"/>
  <c r="H97" i="1"/>
  <c r="H143" i="1"/>
  <c r="H155" i="1"/>
  <c r="H168" i="1"/>
  <c r="H180" i="1"/>
  <c r="H185" i="1"/>
  <c r="H190" i="1"/>
  <c r="H90" i="1"/>
  <c r="H102" i="1"/>
  <c r="H123" i="1"/>
  <c r="H128" i="1"/>
  <c r="H135" i="1"/>
  <c r="H139" i="1"/>
  <c r="H144" i="1"/>
  <c r="H149" i="1"/>
  <c r="H161" i="1"/>
  <c r="H174" i="1"/>
  <c r="H186" i="1"/>
  <c r="H191" i="1"/>
  <c r="H195" i="1"/>
  <c r="H198" i="1"/>
  <c r="H80" i="1"/>
  <c r="H133" i="1"/>
  <c r="H145" i="1"/>
  <c r="H158" i="1"/>
  <c r="H170" i="1"/>
  <c r="H182" i="1"/>
  <c r="H200" i="1"/>
  <c r="H7" i="1"/>
  <c r="H11" i="1"/>
  <c r="H15" i="1"/>
  <c r="H19" i="1"/>
  <c r="H23" i="1"/>
  <c r="H27" i="1"/>
  <c r="H31" i="1"/>
  <c r="H35" i="1"/>
  <c r="H39" i="1"/>
  <c r="H43" i="1"/>
  <c r="H47" i="1"/>
  <c r="H51" i="1"/>
  <c r="H6" i="1"/>
  <c r="H12" i="1"/>
  <c r="H17" i="1"/>
  <c r="H22" i="1"/>
  <c r="H28" i="1"/>
  <c r="H33" i="1"/>
  <c r="H38" i="1"/>
  <c r="H44" i="1"/>
  <c r="H49" i="1"/>
  <c r="H8" i="1"/>
  <c r="H13" i="1"/>
  <c r="H18" i="1"/>
  <c r="H24" i="1"/>
  <c r="H29" i="1"/>
  <c r="H34" i="1"/>
  <c r="H40" i="1"/>
  <c r="H45" i="1"/>
  <c r="H50" i="1"/>
  <c r="H4" i="1"/>
  <c r="H9" i="1"/>
  <c r="H14" i="1"/>
  <c r="H20" i="1"/>
  <c r="H25" i="1"/>
  <c r="H30" i="1"/>
  <c r="H36" i="1"/>
  <c r="H41" i="1"/>
  <c r="H46" i="1"/>
  <c r="H3" i="1"/>
  <c r="H5" i="1"/>
  <c r="H16" i="1"/>
  <c r="H26" i="1"/>
  <c r="H37" i="1"/>
  <c r="H48" i="1"/>
  <c r="H10" i="1"/>
  <c r="H21" i="1"/>
  <c r="H32" i="1"/>
  <c r="H42" i="1"/>
  <c r="K149" i="1" l="1"/>
  <c r="L149" i="1" s="1"/>
  <c r="I149" i="1"/>
  <c r="J149" i="1" s="1"/>
  <c r="I182" i="1"/>
  <c r="J182" i="1" s="1"/>
  <c r="K182" i="1"/>
  <c r="L182" i="1" s="1"/>
  <c r="I191" i="1"/>
  <c r="J191" i="1" s="1"/>
  <c r="K191" i="1"/>
  <c r="L191" i="1" s="1"/>
  <c r="I128" i="1"/>
  <c r="J128" i="1" s="1"/>
  <c r="K128" i="1"/>
  <c r="L128" i="1" s="1"/>
  <c r="K190" i="1"/>
  <c r="L190" i="1" s="1"/>
  <c r="I190" i="1"/>
  <c r="J190" i="1" s="1"/>
  <c r="K58" i="1"/>
  <c r="L58" i="1" s="1"/>
  <c r="I58" i="1"/>
  <c r="J58" i="1" s="1"/>
  <c r="I115" i="1"/>
  <c r="J115" i="1" s="1"/>
  <c r="K115" i="1"/>
  <c r="L115" i="1" s="1"/>
  <c r="I199" i="1"/>
  <c r="J199" i="1" s="1"/>
  <c r="K199" i="1"/>
  <c r="L199" i="1" s="1"/>
  <c r="I154" i="1"/>
  <c r="J154" i="1" s="1"/>
  <c r="K154" i="1"/>
  <c r="L154" i="1" s="1"/>
  <c r="I136" i="1"/>
  <c r="J136" i="1" s="1"/>
  <c r="K136" i="1"/>
  <c r="L136" i="1" s="1"/>
  <c r="K74" i="1"/>
  <c r="L74" i="1" s="1"/>
  <c r="I74" i="1"/>
  <c r="J74" i="1" s="1"/>
  <c r="K177" i="1"/>
  <c r="L177" i="1" s="1"/>
  <c r="I177" i="1"/>
  <c r="J177" i="1" s="1"/>
  <c r="I129" i="1"/>
  <c r="J129" i="1" s="1"/>
  <c r="K129" i="1"/>
  <c r="L129" i="1" s="1"/>
  <c r="K111" i="1"/>
  <c r="L111" i="1" s="1"/>
  <c r="I111" i="1"/>
  <c r="J111" i="1" s="1"/>
  <c r="I92" i="1"/>
  <c r="J92" i="1" s="1"/>
  <c r="K92" i="1"/>
  <c r="L92" i="1" s="1"/>
  <c r="K122" i="1"/>
  <c r="L122" i="1" s="1"/>
  <c r="I122" i="1"/>
  <c r="J122" i="1" s="1"/>
  <c r="I107" i="1"/>
  <c r="J107" i="1" s="1"/>
  <c r="K107" i="1"/>
  <c r="L107" i="1" s="1"/>
  <c r="K93" i="1"/>
  <c r="L93" i="1" s="1"/>
  <c r="I93" i="1"/>
  <c r="J93" i="1" s="1"/>
  <c r="K65" i="1"/>
  <c r="L65" i="1" s="1"/>
  <c r="I65" i="1"/>
  <c r="J65" i="1" s="1"/>
  <c r="I188" i="1"/>
  <c r="J188" i="1" s="1"/>
  <c r="K188" i="1"/>
  <c r="L188" i="1" s="1"/>
  <c r="K156" i="1"/>
  <c r="L156" i="1" s="1"/>
  <c r="I156" i="1"/>
  <c r="J156" i="1" s="1"/>
  <c r="K140" i="1"/>
  <c r="L140" i="1" s="1"/>
  <c r="I140" i="1"/>
  <c r="J140" i="1" s="1"/>
  <c r="I105" i="1"/>
  <c r="J105" i="1" s="1"/>
  <c r="K105" i="1"/>
  <c r="L105" i="1" s="1"/>
  <c r="K62" i="1"/>
  <c r="L62" i="1" s="1"/>
  <c r="I62" i="1"/>
  <c r="J62" i="1" s="1"/>
  <c r="I123" i="1"/>
  <c r="J123" i="1" s="1"/>
  <c r="K123" i="1"/>
  <c r="L123" i="1" s="1"/>
  <c r="K185" i="1"/>
  <c r="L185" i="1" s="1"/>
  <c r="I185" i="1"/>
  <c r="J185" i="1" s="1"/>
  <c r="K193" i="1"/>
  <c r="L193" i="1" s="1"/>
  <c r="I193" i="1"/>
  <c r="J193" i="1" s="1"/>
  <c r="K110" i="1"/>
  <c r="L110" i="1" s="1"/>
  <c r="I110" i="1"/>
  <c r="J110" i="1" s="1"/>
  <c r="K194" i="1"/>
  <c r="L194" i="1" s="1"/>
  <c r="I194" i="1"/>
  <c r="J194" i="1" s="1"/>
  <c r="K152" i="1"/>
  <c r="L152" i="1" s="1"/>
  <c r="I152" i="1"/>
  <c r="J152" i="1" s="1"/>
  <c r="I101" i="1"/>
  <c r="J101" i="1" s="1"/>
  <c r="K101" i="1"/>
  <c r="L101" i="1" s="1"/>
  <c r="I196" i="1"/>
  <c r="J196" i="1" s="1"/>
  <c r="K196" i="1"/>
  <c r="L196" i="1" s="1"/>
  <c r="K153" i="1"/>
  <c r="L153" i="1" s="1"/>
  <c r="I153" i="1"/>
  <c r="J153" i="1" s="1"/>
  <c r="K103" i="1"/>
  <c r="L103" i="1" s="1"/>
  <c r="I103" i="1"/>
  <c r="J103" i="1" s="1"/>
  <c r="K53" i="1"/>
  <c r="L53" i="1" s="1"/>
  <c r="I53" i="1"/>
  <c r="J53" i="1" s="1"/>
  <c r="I104" i="1"/>
  <c r="J104" i="1" s="1"/>
  <c r="K104" i="1"/>
  <c r="L104" i="1" s="1"/>
  <c r="K91" i="1"/>
  <c r="L91" i="1" s="1"/>
  <c r="I91" i="1"/>
  <c r="J91" i="1" s="1"/>
  <c r="K75" i="1"/>
  <c r="L75" i="1" s="1"/>
  <c r="I75" i="1"/>
  <c r="J75" i="1" s="1"/>
  <c r="I183" i="1"/>
  <c r="J183" i="1" s="1"/>
  <c r="K183" i="1"/>
  <c r="L183" i="1" s="1"/>
  <c r="I167" i="1"/>
  <c r="J167" i="1" s="1"/>
  <c r="K167" i="1"/>
  <c r="L167" i="1" s="1"/>
  <c r="I151" i="1"/>
  <c r="J151" i="1" s="1"/>
  <c r="K151" i="1"/>
  <c r="L151" i="1" s="1"/>
  <c r="K137" i="1"/>
  <c r="L137" i="1" s="1"/>
  <c r="I137" i="1"/>
  <c r="J137" i="1" s="1"/>
  <c r="K114" i="1"/>
  <c r="L114" i="1" s="1"/>
  <c r="I114" i="1"/>
  <c r="J114" i="1" s="1"/>
  <c r="I100" i="1"/>
  <c r="J100" i="1" s="1"/>
  <c r="K100" i="1"/>
  <c r="L100" i="1" s="1"/>
  <c r="I77" i="1"/>
  <c r="J77" i="1" s="1"/>
  <c r="K77" i="1"/>
  <c r="L77" i="1" s="1"/>
  <c r="I61" i="1"/>
  <c r="J61" i="1" s="1"/>
  <c r="K61" i="1"/>
  <c r="L61" i="1" s="1"/>
  <c r="I158" i="1"/>
  <c r="J158" i="1" s="1"/>
  <c r="K158" i="1"/>
  <c r="L158" i="1" s="1"/>
  <c r="K198" i="1"/>
  <c r="L198" i="1" s="1"/>
  <c r="I198" i="1"/>
  <c r="J198" i="1" s="1"/>
  <c r="I174" i="1"/>
  <c r="J174" i="1" s="1"/>
  <c r="K174" i="1"/>
  <c r="L174" i="1" s="1"/>
  <c r="I139" i="1"/>
  <c r="J139" i="1" s="1"/>
  <c r="K139" i="1"/>
  <c r="L139" i="1" s="1"/>
  <c r="K102" i="1"/>
  <c r="L102" i="1" s="1"/>
  <c r="I102" i="1"/>
  <c r="J102" i="1" s="1"/>
  <c r="K180" i="1"/>
  <c r="L180" i="1" s="1"/>
  <c r="I180" i="1"/>
  <c r="J180" i="1" s="1"/>
  <c r="K97" i="1"/>
  <c r="L97" i="1" s="1"/>
  <c r="I97" i="1"/>
  <c r="J97" i="1" s="1"/>
  <c r="K184" i="1"/>
  <c r="L184" i="1" s="1"/>
  <c r="I184" i="1"/>
  <c r="J184" i="1" s="1"/>
  <c r="K130" i="1"/>
  <c r="L130" i="1" s="1"/>
  <c r="I130" i="1"/>
  <c r="J130" i="1" s="1"/>
  <c r="K83" i="1"/>
  <c r="L83" i="1" s="1"/>
  <c r="I83" i="1"/>
  <c r="J83" i="1" s="1"/>
  <c r="K69" i="1"/>
  <c r="L69" i="1" s="1"/>
  <c r="I69" i="1"/>
  <c r="J69" i="1" s="1"/>
  <c r="K181" i="1"/>
  <c r="L181" i="1" s="1"/>
  <c r="I181" i="1"/>
  <c r="J181" i="1" s="1"/>
  <c r="I166" i="1"/>
  <c r="J166" i="1" s="1"/>
  <c r="K166" i="1"/>
  <c r="L166" i="1" s="1"/>
  <c r="I142" i="1"/>
  <c r="J142" i="1" s="1"/>
  <c r="K142" i="1"/>
  <c r="L142" i="1" s="1"/>
  <c r="I131" i="1"/>
  <c r="J131" i="1" s="1"/>
  <c r="K131" i="1"/>
  <c r="L131" i="1" s="1"/>
  <c r="I96" i="1"/>
  <c r="J96" i="1" s="1"/>
  <c r="K96" i="1"/>
  <c r="L96" i="1" s="1"/>
  <c r="I64" i="1"/>
  <c r="J64" i="1" s="1"/>
  <c r="K64" i="1"/>
  <c r="L64" i="1" s="1"/>
  <c r="I192" i="1"/>
  <c r="J192" i="1" s="1"/>
  <c r="K192" i="1"/>
  <c r="L192" i="1" s="1"/>
  <c r="K165" i="1"/>
  <c r="L165" i="1" s="1"/>
  <c r="I165" i="1"/>
  <c r="J165" i="1" s="1"/>
  <c r="I150" i="1"/>
  <c r="J150" i="1" s="1"/>
  <c r="K150" i="1"/>
  <c r="L150" i="1" s="1"/>
  <c r="K121" i="1"/>
  <c r="L121" i="1" s="1"/>
  <c r="I121" i="1"/>
  <c r="J121" i="1" s="1"/>
  <c r="K98" i="1"/>
  <c r="L98" i="1" s="1"/>
  <c r="I98" i="1"/>
  <c r="J98" i="1" s="1"/>
  <c r="K70" i="1"/>
  <c r="L70" i="1" s="1"/>
  <c r="I70" i="1"/>
  <c r="J70" i="1" s="1"/>
  <c r="K126" i="1"/>
  <c r="L126" i="1" s="1"/>
  <c r="I126" i="1"/>
  <c r="J126" i="1" s="1"/>
  <c r="K117" i="1"/>
  <c r="L117" i="1" s="1"/>
  <c r="I117" i="1"/>
  <c r="J117" i="1" s="1"/>
  <c r="K99" i="1"/>
  <c r="L99" i="1" s="1"/>
  <c r="I99" i="1"/>
  <c r="J99" i="1" s="1"/>
  <c r="I88" i="1"/>
  <c r="J88" i="1" s="1"/>
  <c r="K88" i="1"/>
  <c r="L88" i="1" s="1"/>
  <c r="I72" i="1"/>
  <c r="J72" i="1" s="1"/>
  <c r="K72" i="1"/>
  <c r="L72" i="1" s="1"/>
  <c r="I56" i="1"/>
  <c r="J56" i="1" s="1"/>
  <c r="K56" i="1"/>
  <c r="L56" i="1" s="1"/>
  <c r="I178" i="1"/>
  <c r="J178" i="1" s="1"/>
  <c r="K178" i="1"/>
  <c r="L178" i="1" s="1"/>
  <c r="I162" i="1"/>
  <c r="J162" i="1" s="1"/>
  <c r="K162" i="1"/>
  <c r="L162" i="1" s="1"/>
  <c r="I146" i="1"/>
  <c r="J146" i="1" s="1"/>
  <c r="K146" i="1"/>
  <c r="L146" i="1" s="1"/>
  <c r="I132" i="1"/>
  <c r="J132" i="1" s="1"/>
  <c r="K132" i="1"/>
  <c r="L132" i="1" s="1"/>
  <c r="I113" i="1"/>
  <c r="J113" i="1" s="1"/>
  <c r="K113" i="1"/>
  <c r="L113" i="1" s="1"/>
  <c r="I87" i="1"/>
  <c r="J87" i="1" s="1"/>
  <c r="K87" i="1"/>
  <c r="L87" i="1" s="1"/>
  <c r="K71" i="1"/>
  <c r="L71" i="1" s="1"/>
  <c r="I71" i="1"/>
  <c r="J71" i="1" s="1"/>
  <c r="I55" i="1"/>
  <c r="J55" i="1" s="1"/>
  <c r="K55" i="1"/>
  <c r="L55" i="1" s="1"/>
  <c r="I133" i="1"/>
  <c r="J133" i="1" s="1"/>
  <c r="K133" i="1"/>
  <c r="L133" i="1" s="1"/>
  <c r="I155" i="1"/>
  <c r="J155" i="1" s="1"/>
  <c r="K155" i="1"/>
  <c r="L155" i="1" s="1"/>
  <c r="I159" i="1"/>
  <c r="J159" i="1" s="1"/>
  <c r="K159" i="1"/>
  <c r="L159" i="1" s="1"/>
  <c r="K79" i="1"/>
  <c r="L79" i="1" s="1"/>
  <c r="I79" i="1"/>
  <c r="J79" i="1" s="1"/>
  <c r="I176" i="1"/>
  <c r="J176" i="1" s="1"/>
  <c r="K176" i="1"/>
  <c r="L176" i="1" s="1"/>
  <c r="K106" i="1"/>
  <c r="L106" i="1" s="1"/>
  <c r="I106" i="1"/>
  <c r="J106" i="1" s="1"/>
  <c r="K197" i="1"/>
  <c r="L197" i="1" s="1"/>
  <c r="I197" i="1"/>
  <c r="J197" i="1" s="1"/>
  <c r="I160" i="1"/>
  <c r="J160" i="1" s="1"/>
  <c r="K160" i="1"/>
  <c r="L160" i="1" s="1"/>
  <c r="I60" i="1"/>
  <c r="J60" i="1" s="1"/>
  <c r="K60" i="1"/>
  <c r="L60" i="1" s="1"/>
  <c r="K81" i="1"/>
  <c r="L81" i="1" s="1"/>
  <c r="I81" i="1"/>
  <c r="J81" i="1" s="1"/>
  <c r="I172" i="1"/>
  <c r="J172" i="1" s="1"/>
  <c r="K172" i="1"/>
  <c r="L172" i="1" s="1"/>
  <c r="I119" i="1"/>
  <c r="J119" i="1" s="1"/>
  <c r="K119" i="1"/>
  <c r="L119" i="1" s="1"/>
  <c r="K78" i="1"/>
  <c r="L78" i="1" s="1"/>
  <c r="I78" i="1"/>
  <c r="J78" i="1" s="1"/>
  <c r="I170" i="1"/>
  <c r="J170" i="1" s="1"/>
  <c r="K170" i="1"/>
  <c r="L170" i="1" s="1"/>
  <c r="I80" i="1"/>
  <c r="J80" i="1" s="1"/>
  <c r="K80" i="1"/>
  <c r="L80" i="1" s="1"/>
  <c r="I186" i="1"/>
  <c r="J186" i="1" s="1"/>
  <c r="K186" i="1"/>
  <c r="L186" i="1" s="1"/>
  <c r="I144" i="1"/>
  <c r="J144" i="1" s="1"/>
  <c r="K144" i="1"/>
  <c r="L144" i="1" s="1"/>
  <c r="I143" i="1"/>
  <c r="J143" i="1" s="1"/>
  <c r="K143" i="1"/>
  <c r="L143" i="1" s="1"/>
  <c r="I147" i="1"/>
  <c r="J147" i="1" s="1"/>
  <c r="K147" i="1"/>
  <c r="L147" i="1" s="1"/>
  <c r="I76" i="1"/>
  <c r="J76" i="1" s="1"/>
  <c r="K76" i="1"/>
  <c r="L76" i="1" s="1"/>
  <c r="K169" i="1"/>
  <c r="L169" i="1" s="1"/>
  <c r="I169" i="1"/>
  <c r="J169" i="1" s="1"/>
  <c r="K134" i="1"/>
  <c r="L134" i="1" s="1"/>
  <c r="I134" i="1"/>
  <c r="J134" i="1" s="1"/>
  <c r="K67" i="1"/>
  <c r="L67" i="1" s="1"/>
  <c r="I67" i="1"/>
  <c r="J67" i="1" s="1"/>
  <c r="I175" i="1"/>
  <c r="J175" i="1" s="1"/>
  <c r="K175" i="1"/>
  <c r="L175" i="1" s="1"/>
  <c r="I124" i="1"/>
  <c r="J124" i="1" s="1"/>
  <c r="K124" i="1"/>
  <c r="L124" i="1" s="1"/>
  <c r="K85" i="1"/>
  <c r="L85" i="1" s="1"/>
  <c r="I85" i="1"/>
  <c r="J85" i="1" s="1"/>
  <c r="K118" i="1"/>
  <c r="L118" i="1" s="1"/>
  <c r="I118" i="1"/>
  <c r="J118" i="1" s="1"/>
  <c r="K59" i="1"/>
  <c r="L59" i="1" s="1"/>
  <c r="I59" i="1"/>
  <c r="J59" i="1" s="1"/>
  <c r="K200" i="1"/>
  <c r="L200" i="1" s="1"/>
  <c r="I200" i="1"/>
  <c r="J200" i="1" s="1"/>
  <c r="K145" i="1"/>
  <c r="L145" i="1" s="1"/>
  <c r="I145" i="1"/>
  <c r="J145" i="1" s="1"/>
  <c r="I195" i="1"/>
  <c r="J195" i="1" s="1"/>
  <c r="K195" i="1"/>
  <c r="L195" i="1" s="1"/>
  <c r="K161" i="1"/>
  <c r="L161" i="1" s="1"/>
  <c r="I161" i="1"/>
  <c r="J161" i="1" s="1"/>
  <c r="K135" i="1"/>
  <c r="L135" i="1" s="1"/>
  <c r="I135" i="1"/>
  <c r="J135" i="1" s="1"/>
  <c r="K90" i="1"/>
  <c r="L90" i="1" s="1"/>
  <c r="I90" i="1"/>
  <c r="J90" i="1" s="1"/>
  <c r="K168" i="1"/>
  <c r="L168" i="1" s="1"/>
  <c r="I168" i="1"/>
  <c r="J168" i="1" s="1"/>
  <c r="I73" i="1"/>
  <c r="J73" i="1" s="1"/>
  <c r="K73" i="1"/>
  <c r="L73" i="1" s="1"/>
  <c r="I171" i="1"/>
  <c r="J171" i="1" s="1"/>
  <c r="K171" i="1"/>
  <c r="L171" i="1" s="1"/>
  <c r="I120" i="1"/>
  <c r="J120" i="1" s="1"/>
  <c r="K120" i="1"/>
  <c r="L120" i="1" s="1"/>
  <c r="K86" i="1"/>
  <c r="L86" i="1" s="1"/>
  <c r="I86" i="1"/>
  <c r="J86" i="1" s="1"/>
  <c r="K54" i="1"/>
  <c r="L54" i="1" s="1"/>
  <c r="I54" i="1"/>
  <c r="J54" i="1" s="1"/>
  <c r="I179" i="1"/>
  <c r="J179" i="1" s="1"/>
  <c r="K179" i="1"/>
  <c r="L179" i="1" s="1"/>
  <c r="K164" i="1"/>
  <c r="L164" i="1" s="1"/>
  <c r="I164" i="1"/>
  <c r="J164" i="1" s="1"/>
  <c r="K138" i="1"/>
  <c r="L138" i="1" s="1"/>
  <c r="I138" i="1"/>
  <c r="J138" i="1" s="1"/>
  <c r="I109" i="1"/>
  <c r="J109" i="1" s="1"/>
  <c r="K109" i="1"/>
  <c r="L109" i="1" s="1"/>
  <c r="I89" i="1"/>
  <c r="J89" i="1" s="1"/>
  <c r="K89" i="1"/>
  <c r="L89" i="1" s="1"/>
  <c r="I57" i="1"/>
  <c r="J57" i="1" s="1"/>
  <c r="K57" i="1"/>
  <c r="L57" i="1" s="1"/>
  <c r="I187" i="1"/>
  <c r="J187" i="1" s="1"/>
  <c r="K187" i="1"/>
  <c r="L187" i="1" s="1"/>
  <c r="I163" i="1"/>
  <c r="J163" i="1" s="1"/>
  <c r="K163" i="1"/>
  <c r="L163" i="1" s="1"/>
  <c r="I148" i="1"/>
  <c r="J148" i="1" s="1"/>
  <c r="K148" i="1"/>
  <c r="L148" i="1" s="1"/>
  <c r="I116" i="1"/>
  <c r="J116" i="1" s="1"/>
  <c r="K116" i="1"/>
  <c r="L116" i="1" s="1"/>
  <c r="I95" i="1"/>
  <c r="J95" i="1" s="1"/>
  <c r="K95" i="1"/>
  <c r="L95" i="1" s="1"/>
  <c r="K63" i="1"/>
  <c r="L63" i="1" s="1"/>
  <c r="I63" i="1"/>
  <c r="J63" i="1" s="1"/>
  <c r="K125" i="1"/>
  <c r="L125" i="1" s="1"/>
  <c r="I125" i="1"/>
  <c r="J125" i="1" s="1"/>
  <c r="I112" i="1"/>
  <c r="J112" i="1" s="1"/>
  <c r="K112" i="1"/>
  <c r="L112" i="1" s="1"/>
  <c r="K94" i="1"/>
  <c r="L94" i="1" s="1"/>
  <c r="I94" i="1"/>
  <c r="J94" i="1" s="1"/>
  <c r="K82" i="1"/>
  <c r="L82" i="1" s="1"/>
  <c r="I82" i="1"/>
  <c r="J82" i="1" s="1"/>
  <c r="K66" i="1"/>
  <c r="L66" i="1" s="1"/>
  <c r="I66" i="1"/>
  <c r="J66" i="1" s="1"/>
  <c r="K189" i="1"/>
  <c r="L189" i="1" s="1"/>
  <c r="I189" i="1"/>
  <c r="J189" i="1" s="1"/>
  <c r="K173" i="1"/>
  <c r="L173" i="1" s="1"/>
  <c r="I173" i="1"/>
  <c r="J173" i="1" s="1"/>
  <c r="K157" i="1"/>
  <c r="L157" i="1" s="1"/>
  <c r="I157" i="1"/>
  <c r="J157" i="1" s="1"/>
  <c r="K141" i="1"/>
  <c r="L141" i="1" s="1"/>
  <c r="I141" i="1"/>
  <c r="J141" i="1" s="1"/>
  <c r="I127" i="1"/>
  <c r="J127" i="1" s="1"/>
  <c r="K127" i="1"/>
  <c r="L127" i="1" s="1"/>
  <c r="I108" i="1"/>
  <c r="J108" i="1" s="1"/>
  <c r="K108" i="1"/>
  <c r="L108" i="1" s="1"/>
  <c r="I84" i="1"/>
  <c r="J84" i="1" s="1"/>
  <c r="K84" i="1"/>
  <c r="L84" i="1" s="1"/>
  <c r="I68" i="1"/>
  <c r="J68" i="1" s="1"/>
  <c r="K68" i="1"/>
  <c r="L68" i="1" s="1"/>
  <c r="I52" i="1"/>
  <c r="J52" i="1" s="1"/>
  <c r="K52" i="1"/>
  <c r="L52" i="1" s="1"/>
  <c r="I3" i="1"/>
  <c r="J3" i="1" s="1"/>
  <c r="K3" i="1"/>
  <c r="L3" i="1" s="1"/>
  <c r="K9" i="1"/>
  <c r="L9" i="1" s="1"/>
  <c r="I9" i="1"/>
  <c r="J9" i="1" s="1"/>
  <c r="K18" i="1"/>
  <c r="L18" i="1" s="1"/>
  <c r="I18" i="1"/>
  <c r="J18" i="1" s="1"/>
  <c r="K22" i="1"/>
  <c r="L22" i="1" s="1"/>
  <c r="I22" i="1"/>
  <c r="J22" i="1" s="1"/>
  <c r="K35" i="1"/>
  <c r="L35" i="1" s="1"/>
  <c r="I35" i="1"/>
  <c r="J35" i="1" s="1"/>
  <c r="K21" i="1"/>
  <c r="L21" i="1" s="1"/>
  <c r="I21" i="1"/>
  <c r="J21" i="1" s="1"/>
  <c r="I46" i="1"/>
  <c r="J46" i="1" s="1"/>
  <c r="K46" i="1"/>
  <c r="L46" i="1" s="1"/>
  <c r="K4" i="1"/>
  <c r="L4" i="1" s="1"/>
  <c r="I4" i="1"/>
  <c r="J4" i="1" s="1"/>
  <c r="K41" i="1"/>
  <c r="L41" i="1" s="1"/>
  <c r="I41" i="1"/>
  <c r="J41" i="1" s="1"/>
  <c r="K32" i="1"/>
  <c r="L32" i="1" s="1"/>
  <c r="I32" i="1"/>
  <c r="J32" i="1" s="1"/>
  <c r="K37" i="1"/>
  <c r="L37" i="1" s="1"/>
  <c r="I37" i="1"/>
  <c r="J37" i="1" s="1"/>
  <c r="I30" i="1"/>
  <c r="J30" i="1" s="1"/>
  <c r="K30" i="1"/>
  <c r="L30" i="1" s="1"/>
  <c r="K40" i="1"/>
  <c r="L40" i="1" s="1"/>
  <c r="I40" i="1"/>
  <c r="J40" i="1" s="1"/>
  <c r="K44" i="1"/>
  <c r="L44" i="1" s="1"/>
  <c r="I44" i="1"/>
  <c r="J44" i="1" s="1"/>
  <c r="I51" i="1"/>
  <c r="J51" i="1" s="1"/>
  <c r="K51" i="1"/>
  <c r="L51" i="1" s="1"/>
  <c r="I19" i="1"/>
  <c r="J19" i="1" s="1"/>
  <c r="K19" i="1"/>
  <c r="L19" i="1" s="1"/>
  <c r="K26" i="1"/>
  <c r="L26" i="1" s="1"/>
  <c r="I26" i="1"/>
  <c r="J26" i="1" s="1"/>
  <c r="K25" i="1"/>
  <c r="L25" i="1" s="1"/>
  <c r="I25" i="1"/>
  <c r="J25" i="1" s="1"/>
  <c r="K34" i="1"/>
  <c r="L34" i="1" s="1"/>
  <c r="I34" i="1"/>
  <c r="J34" i="1" s="1"/>
  <c r="K13" i="1"/>
  <c r="L13" i="1" s="1"/>
  <c r="I13" i="1"/>
  <c r="J13" i="1" s="1"/>
  <c r="K38" i="1"/>
  <c r="L38" i="1" s="1"/>
  <c r="I38" i="1"/>
  <c r="J38" i="1" s="1"/>
  <c r="K17" i="1"/>
  <c r="L17" i="1" s="1"/>
  <c r="I17" i="1"/>
  <c r="J17" i="1" s="1"/>
  <c r="I47" i="1"/>
  <c r="J47" i="1" s="1"/>
  <c r="K47" i="1"/>
  <c r="L47" i="1" s="1"/>
  <c r="I31" i="1"/>
  <c r="J31" i="1" s="1"/>
  <c r="K31" i="1"/>
  <c r="L31" i="1" s="1"/>
  <c r="K15" i="1"/>
  <c r="L15" i="1" s="1"/>
  <c r="I15" i="1"/>
  <c r="J15" i="1" s="1"/>
  <c r="K10" i="1"/>
  <c r="L10" i="1" s="1"/>
  <c r="I10" i="1"/>
  <c r="J10" i="1" s="1"/>
  <c r="I16" i="1"/>
  <c r="J16" i="1" s="1"/>
  <c r="K16" i="1"/>
  <c r="L16" i="1" s="1"/>
  <c r="I20" i="1"/>
  <c r="J20" i="1" s="1"/>
  <c r="K20" i="1"/>
  <c r="L20" i="1" s="1"/>
  <c r="K50" i="1"/>
  <c r="L50" i="1" s="1"/>
  <c r="I50" i="1"/>
  <c r="J50" i="1" s="1"/>
  <c r="K29" i="1"/>
  <c r="L29" i="1" s="1"/>
  <c r="I29" i="1"/>
  <c r="J29" i="1" s="1"/>
  <c r="K8" i="1"/>
  <c r="L8" i="1" s="1"/>
  <c r="I8" i="1"/>
  <c r="J8" i="1" s="1"/>
  <c r="K33" i="1"/>
  <c r="L33" i="1" s="1"/>
  <c r="I33" i="1"/>
  <c r="J33" i="1" s="1"/>
  <c r="I12" i="1"/>
  <c r="J12" i="1" s="1"/>
  <c r="K12" i="1"/>
  <c r="L12" i="1" s="1"/>
  <c r="K43" i="1"/>
  <c r="L43" i="1" s="1"/>
  <c r="I43" i="1"/>
  <c r="J43" i="1" s="1"/>
  <c r="K27" i="1"/>
  <c r="L27" i="1" s="1"/>
  <c r="I27" i="1"/>
  <c r="J27" i="1" s="1"/>
  <c r="I11" i="1"/>
  <c r="J11" i="1" s="1"/>
  <c r="K11" i="1"/>
  <c r="L11" i="1" s="1"/>
  <c r="K42" i="1"/>
  <c r="L42" i="1" s="1"/>
  <c r="I42" i="1"/>
  <c r="J42" i="1" s="1"/>
  <c r="K48" i="1"/>
  <c r="L48" i="1" s="1"/>
  <c r="I48" i="1"/>
  <c r="J48" i="1" s="1"/>
  <c r="K5" i="1"/>
  <c r="L5" i="1" s="1"/>
  <c r="I5" i="1"/>
  <c r="J5" i="1" s="1"/>
  <c r="K36" i="1"/>
  <c r="L36" i="1" s="1"/>
  <c r="I36" i="1"/>
  <c r="J36" i="1" s="1"/>
  <c r="K14" i="1"/>
  <c r="L14" i="1" s="1"/>
  <c r="I14" i="1"/>
  <c r="J14" i="1" s="1"/>
  <c r="K45" i="1"/>
  <c r="L45" i="1" s="1"/>
  <c r="I45" i="1"/>
  <c r="J45" i="1" s="1"/>
  <c r="I24" i="1"/>
  <c r="J24" i="1" s="1"/>
  <c r="K24" i="1"/>
  <c r="L24" i="1" s="1"/>
  <c r="K49" i="1"/>
  <c r="L49" i="1" s="1"/>
  <c r="I49" i="1"/>
  <c r="J49" i="1" s="1"/>
  <c r="K28" i="1"/>
  <c r="L28" i="1" s="1"/>
  <c r="I28" i="1"/>
  <c r="J28" i="1" s="1"/>
  <c r="I6" i="1"/>
  <c r="J6" i="1" s="1"/>
  <c r="K6" i="1"/>
  <c r="L6" i="1" s="1"/>
  <c r="I39" i="1"/>
  <c r="J39" i="1" s="1"/>
  <c r="K39" i="1"/>
  <c r="L39" i="1" s="1"/>
  <c r="K23" i="1"/>
  <c r="L23" i="1" s="1"/>
  <c r="I23" i="1"/>
  <c r="J23" i="1" s="1"/>
  <c r="K7" i="1"/>
  <c r="L7" i="1" s="1"/>
  <c r="I7" i="1"/>
  <c r="J7" i="1" s="1"/>
  <c r="R3" i="1" l="1"/>
  <c r="P8" i="1" s="1"/>
  <c r="P9" i="1" s="1"/>
  <c r="R4" i="1"/>
  <c r="P10" i="1" l="1"/>
  <c r="U8" i="1"/>
  <c r="T8" i="1"/>
  <c r="R5" i="1"/>
  <c r="O6" i="1" s="1"/>
  <c r="T12" i="1" l="1"/>
  <c r="T11" i="1"/>
  <c r="U12" i="1"/>
  <c r="U11" i="1"/>
</calcChain>
</file>

<file path=xl/sharedStrings.xml><?xml version="1.0" encoding="utf-8"?>
<sst xmlns="http://schemas.openxmlformats.org/spreadsheetml/2006/main" count="125" uniqueCount="90">
  <si>
    <t>Actual</t>
  </si>
  <si>
    <t>Estimated</t>
  </si>
  <si>
    <t>Residual Error</t>
  </si>
  <si>
    <t>x-xbar</t>
  </si>
  <si>
    <t>y-ybar</t>
  </si>
  <si>
    <r>
      <t>(x-xbar)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</si>
  <si>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(y-ybar)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</si>
  <si>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(x-xbar)(y-ybar)</t>
  </si>
  <si>
    <t>yhat</t>
  </si>
  <si>
    <t>y-yhat</t>
  </si>
  <si>
    <r>
      <t>(y-yhat)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</si>
  <si>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yhat-ybar</t>
  </si>
  <si>
    <r>
      <t>(yhat-ybar)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</si>
  <si>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xbar</t>
  </si>
  <si>
    <t>ybar</t>
  </si>
  <si>
    <r>
      <t>Slope: 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</si>
  <si>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</si>
  <si>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</si>
  <si>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Estimate</t>
  </si>
  <si>
    <t>MSE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</si>
  <si>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</si>
  <si>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Sb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</si>
  <si>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SSE</t>
  </si>
  <si>
    <t>SSR</t>
  </si>
  <si>
    <t>cnt</t>
  </si>
  <si>
    <t>registered</t>
  </si>
  <si>
    <t>casual</t>
  </si>
  <si>
    <t>windspeed</t>
  </si>
  <si>
    <t>hum</t>
  </si>
  <si>
    <t>atemp</t>
  </si>
  <si>
    <t>temp</t>
  </si>
  <si>
    <t>weathersit</t>
  </si>
  <si>
    <t>workingday</t>
  </si>
  <si>
    <t>weekday</t>
  </si>
  <si>
    <t>holiday</t>
  </si>
  <si>
    <t>mnth</t>
  </si>
  <si>
    <t>yr</t>
  </si>
  <si>
    <t>season</t>
  </si>
  <si>
    <t>dteday</t>
  </si>
  <si>
    <t>instant</t>
  </si>
  <si>
    <t>Temperature (in Celcius)</t>
  </si>
  <si>
    <t>No. of Bikes Shared</t>
  </si>
  <si>
    <t>SST</t>
  </si>
  <si>
    <t>95% confidence level</t>
  </si>
  <si>
    <t>t stat</t>
  </si>
  <si>
    <t>F stat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</si>
  <si>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</si>
  <si>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</si>
  <si>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</si>
  <si>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</si>
  <si>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</si>
  <si>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</si>
  <si>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</si>
  <si>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</si>
  <si>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</si>
  <si>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</si>
  <si>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</si>
  <si>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</si>
  <si>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</si>
  <si>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</si>
  <si>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</si>
  <si>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</si>
  <si>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</si>
  <si>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</si>
  <si>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</si>
  <si>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</si>
  <si>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</si>
  <si>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</si>
  <si>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</si>
  <si>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</si>
  <si>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</si>
  <si>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</si>
  <si>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</si>
  <si>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</si>
  <si>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</si>
  <si>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</si>
  <si>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</si>
  <si>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</si>
  <si>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Xp</t>
  </si>
  <si>
    <t>95% C.I.</t>
  </si>
  <si>
    <t>95% P.I.</t>
  </si>
  <si>
    <t>M.O.E.</t>
  </si>
  <si>
    <t>Bike Count</t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</si>
  <si>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α/2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</si>
  <si>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α</t>
    </r>
  </si>
  <si>
    <t>Column1</t>
  </si>
  <si>
    <t>Correlation Table</t>
  </si>
  <si>
    <t>Id</t>
  </si>
  <si>
    <t>log(hum)</t>
  </si>
  <si>
    <t>log(windspeed)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</si>
</sst>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4" fontId="0" fillId="0" borderId="0" xfId="0" applyNumberFormat="1"/>
    <xf numFmtId="2" fontId="2" fillId="0" borderId="2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0" fillId="0" borderId="0" xfId="0" applyFont="1"/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'SLR- Bike Rental Behaviors'!$B$2</c:f>
              <c:strCache>
                <c:ptCount val="1"/>
                <c:pt idx="0">
                  <c:v>No. of Bikes Shared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39052611792227"/>
                  <c:y val="1.19058034412365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'SLR- Bike Rental Behaviors'!$A$3:$A$200</c:f>
              <c:numCache>
                <c:formatCode>General</c:formatCode>
                <c:ptCount val="198"/>
                <c:pt idx="0">
                  <c:v>19.372499999999999</c:v>
                </c:pt>
                <c:pt idx="1">
                  <c:v>26.035</c:v>
                </c:pt>
                <c:pt idx="2">
                  <c:v>20.739153000000002</c:v>
                </c:pt>
                <c:pt idx="3">
                  <c:v>30.066652999999999</c:v>
                </c:pt>
                <c:pt idx="4">
                  <c:v>13.6325</c:v>
                </c:pt>
                <c:pt idx="5">
                  <c:v>14.0425</c:v>
                </c:pt>
                <c:pt idx="6">
                  <c:v>24.421731999999999</c:v>
                </c:pt>
                <c:pt idx="7">
                  <c:v>30.066652999999999</c:v>
                </c:pt>
                <c:pt idx="8">
                  <c:v>14.225237</c:v>
                </c:pt>
                <c:pt idx="9">
                  <c:v>29.075847</c:v>
                </c:pt>
                <c:pt idx="10">
                  <c:v>26.889153</c:v>
                </c:pt>
                <c:pt idx="11">
                  <c:v>17.9375</c:v>
                </c:pt>
                <c:pt idx="12">
                  <c:v>23.506653</c:v>
                </c:pt>
                <c:pt idx="13">
                  <c:v>28.563347</c:v>
                </c:pt>
                <c:pt idx="14">
                  <c:v>21.388347</c:v>
                </c:pt>
                <c:pt idx="15">
                  <c:v>7.8791339999999996</c:v>
                </c:pt>
                <c:pt idx="16">
                  <c:v>13.333897</c:v>
                </c:pt>
                <c:pt idx="17">
                  <c:v>13.769152999999999</c:v>
                </c:pt>
                <c:pt idx="18">
                  <c:v>17.015000000000001</c:v>
                </c:pt>
                <c:pt idx="19">
                  <c:v>12.129153000000001</c:v>
                </c:pt>
                <c:pt idx="20">
                  <c:v>19.1675</c:v>
                </c:pt>
                <c:pt idx="21">
                  <c:v>11.719153</c:v>
                </c:pt>
                <c:pt idx="22">
                  <c:v>24.770847</c:v>
                </c:pt>
                <c:pt idx="23">
                  <c:v>13.803347</c:v>
                </c:pt>
                <c:pt idx="24">
                  <c:v>21.8325</c:v>
                </c:pt>
                <c:pt idx="25">
                  <c:v>17.015000000000001</c:v>
                </c:pt>
                <c:pt idx="26">
                  <c:v>17.493347</c:v>
                </c:pt>
                <c:pt idx="27">
                  <c:v>12.977402</c:v>
                </c:pt>
                <c:pt idx="28">
                  <c:v>30.613347000000001</c:v>
                </c:pt>
                <c:pt idx="29">
                  <c:v>8.0574019999999997</c:v>
                </c:pt>
                <c:pt idx="30">
                  <c:v>27.982500000000002</c:v>
                </c:pt>
                <c:pt idx="31">
                  <c:v>30.954999999999998</c:v>
                </c:pt>
                <c:pt idx="32">
                  <c:v>17.647835000000001</c:v>
                </c:pt>
                <c:pt idx="33">
                  <c:v>16.980847000000001</c:v>
                </c:pt>
                <c:pt idx="34">
                  <c:v>8.1999999999999993</c:v>
                </c:pt>
                <c:pt idx="35">
                  <c:v>8.3425980000000006</c:v>
                </c:pt>
                <c:pt idx="36">
                  <c:v>26.615846999999999</c:v>
                </c:pt>
                <c:pt idx="37">
                  <c:v>7.9950000000000001</c:v>
                </c:pt>
                <c:pt idx="38">
                  <c:v>11.5825</c:v>
                </c:pt>
                <c:pt idx="39">
                  <c:v>8.877402</c:v>
                </c:pt>
                <c:pt idx="40">
                  <c:v>28.495000000000001</c:v>
                </c:pt>
                <c:pt idx="41">
                  <c:v>11.138347</c:v>
                </c:pt>
                <c:pt idx="42">
                  <c:v>25.42</c:v>
                </c:pt>
                <c:pt idx="43">
                  <c:v>26.035</c:v>
                </c:pt>
                <c:pt idx="44">
                  <c:v>7.2091529999999997</c:v>
                </c:pt>
                <c:pt idx="45">
                  <c:v>27.811653</c:v>
                </c:pt>
                <c:pt idx="46">
                  <c:v>24.395</c:v>
                </c:pt>
                <c:pt idx="47">
                  <c:v>9.305237</c:v>
                </c:pt>
                <c:pt idx="48">
                  <c:v>11.685</c:v>
                </c:pt>
                <c:pt idx="49">
                  <c:v>20.602499999999999</c:v>
                </c:pt>
                <c:pt idx="50">
                  <c:v>29.861653</c:v>
                </c:pt>
                <c:pt idx="51">
                  <c:v>14.082598000000001</c:v>
                </c:pt>
                <c:pt idx="52">
                  <c:v>18.723347</c:v>
                </c:pt>
                <c:pt idx="53">
                  <c:v>22.003347000000002</c:v>
                </c:pt>
                <c:pt idx="54">
                  <c:v>31.330846999999999</c:v>
                </c:pt>
                <c:pt idx="55">
                  <c:v>10.830847</c:v>
                </c:pt>
                <c:pt idx="56">
                  <c:v>10.731299</c:v>
                </c:pt>
                <c:pt idx="57">
                  <c:v>11.693897</c:v>
                </c:pt>
                <c:pt idx="58">
                  <c:v>9.0912989999999994</c:v>
                </c:pt>
                <c:pt idx="59">
                  <c:v>29.793347000000001</c:v>
                </c:pt>
                <c:pt idx="60">
                  <c:v>10.728346999999999</c:v>
                </c:pt>
                <c:pt idx="61">
                  <c:v>27.094152999999999</c:v>
                </c:pt>
                <c:pt idx="62">
                  <c:v>27.88</c:v>
                </c:pt>
                <c:pt idx="63">
                  <c:v>16.980847000000001</c:v>
                </c:pt>
                <c:pt idx="64">
                  <c:v>12.121732</c:v>
                </c:pt>
                <c:pt idx="65">
                  <c:v>9.5666530000000005</c:v>
                </c:pt>
                <c:pt idx="66">
                  <c:v>7.4711020000000001</c:v>
                </c:pt>
                <c:pt idx="67">
                  <c:v>8.9175000000000004</c:v>
                </c:pt>
                <c:pt idx="68">
                  <c:v>21.012499999999999</c:v>
                </c:pt>
                <c:pt idx="69">
                  <c:v>15.952731</c:v>
                </c:pt>
                <c:pt idx="70">
                  <c:v>24.702500000000001</c:v>
                </c:pt>
                <c:pt idx="71">
                  <c:v>29.622499999999999</c:v>
                </c:pt>
                <c:pt idx="72">
                  <c:v>25.283346999999999</c:v>
                </c:pt>
                <c:pt idx="73">
                  <c:v>30.647500000000001</c:v>
                </c:pt>
                <c:pt idx="74">
                  <c:v>7.7527309999999998</c:v>
                </c:pt>
                <c:pt idx="75">
                  <c:v>5.9182680000000003</c:v>
                </c:pt>
                <c:pt idx="76">
                  <c:v>24.873346999999999</c:v>
                </c:pt>
                <c:pt idx="77">
                  <c:v>13.048700999999999</c:v>
                </c:pt>
                <c:pt idx="78">
                  <c:v>30.510846999999998</c:v>
                </c:pt>
                <c:pt idx="79">
                  <c:v>13.734999999999999</c:v>
                </c:pt>
                <c:pt idx="80">
                  <c:v>26.581652999999999</c:v>
                </c:pt>
                <c:pt idx="81">
                  <c:v>21.764153</c:v>
                </c:pt>
                <c:pt idx="82">
                  <c:v>25.898347000000001</c:v>
                </c:pt>
                <c:pt idx="83">
                  <c:v>8.6634639999999994</c:v>
                </c:pt>
                <c:pt idx="84">
                  <c:v>16.698193</c:v>
                </c:pt>
                <c:pt idx="85">
                  <c:v>30.271653000000001</c:v>
                </c:pt>
                <c:pt idx="86">
                  <c:v>19.645847</c:v>
                </c:pt>
                <c:pt idx="87">
                  <c:v>29.383347000000001</c:v>
                </c:pt>
                <c:pt idx="88">
                  <c:v>12.3</c:v>
                </c:pt>
                <c:pt idx="89">
                  <c:v>33.141652999999998</c:v>
                </c:pt>
                <c:pt idx="90">
                  <c:v>30.066652999999999</c:v>
                </c:pt>
                <c:pt idx="91">
                  <c:v>12.3</c:v>
                </c:pt>
                <c:pt idx="92">
                  <c:v>11.001652999999999</c:v>
                </c:pt>
                <c:pt idx="93">
                  <c:v>24.770847</c:v>
                </c:pt>
                <c:pt idx="94">
                  <c:v>9.4983470000000008</c:v>
                </c:pt>
                <c:pt idx="95">
                  <c:v>29.0075</c:v>
                </c:pt>
                <c:pt idx="96">
                  <c:v>31.809152999999998</c:v>
                </c:pt>
                <c:pt idx="97">
                  <c:v>30.613347000000001</c:v>
                </c:pt>
                <c:pt idx="98">
                  <c:v>29.725000000000001</c:v>
                </c:pt>
                <c:pt idx="99">
                  <c:v>16.024152999999998</c:v>
                </c:pt>
                <c:pt idx="100">
                  <c:v>14.110847</c:v>
                </c:pt>
                <c:pt idx="101">
                  <c:v>29.861653</c:v>
                </c:pt>
                <c:pt idx="102">
                  <c:v>20.91</c:v>
                </c:pt>
                <c:pt idx="103">
                  <c:v>13.013031</c:v>
                </c:pt>
                <c:pt idx="104">
                  <c:v>25.898347000000001</c:v>
                </c:pt>
                <c:pt idx="105">
                  <c:v>17.869153000000001</c:v>
                </c:pt>
                <c:pt idx="106">
                  <c:v>29.52</c:v>
                </c:pt>
                <c:pt idx="107">
                  <c:v>10.899153</c:v>
                </c:pt>
                <c:pt idx="108">
                  <c:v>5.6716530000000001</c:v>
                </c:pt>
                <c:pt idx="109">
                  <c:v>30.75</c:v>
                </c:pt>
                <c:pt idx="110">
                  <c:v>8.8833470000000005</c:v>
                </c:pt>
                <c:pt idx="111">
                  <c:v>10.838267999999999</c:v>
                </c:pt>
                <c:pt idx="112">
                  <c:v>28.153347</c:v>
                </c:pt>
                <c:pt idx="113">
                  <c:v>11.979134</c:v>
                </c:pt>
                <c:pt idx="114">
                  <c:v>14.973896999999999</c:v>
                </c:pt>
                <c:pt idx="115">
                  <c:v>6.1841530000000002</c:v>
                </c:pt>
                <c:pt idx="116">
                  <c:v>7.4141529999999998</c:v>
                </c:pt>
                <c:pt idx="117">
                  <c:v>6.5956700000000001</c:v>
                </c:pt>
                <c:pt idx="118">
                  <c:v>18.108346999999998</c:v>
                </c:pt>
                <c:pt idx="119">
                  <c:v>22.14</c:v>
                </c:pt>
                <c:pt idx="120">
                  <c:v>15.750847</c:v>
                </c:pt>
                <c:pt idx="121">
                  <c:v>23.0625</c:v>
                </c:pt>
                <c:pt idx="122">
                  <c:v>18.825847</c:v>
                </c:pt>
                <c:pt idx="123">
                  <c:v>19.372499999999999</c:v>
                </c:pt>
                <c:pt idx="124">
                  <c:v>31.774999999999999</c:v>
                </c:pt>
                <c:pt idx="125">
                  <c:v>3.9573896999999998</c:v>
                </c:pt>
                <c:pt idx="126">
                  <c:v>21.012499999999999</c:v>
                </c:pt>
                <c:pt idx="127">
                  <c:v>10.909566999999999</c:v>
                </c:pt>
                <c:pt idx="128">
                  <c:v>15.758267999999999</c:v>
                </c:pt>
                <c:pt idx="129">
                  <c:v>14.938268000000001</c:v>
                </c:pt>
                <c:pt idx="130">
                  <c:v>9.0541529999999995</c:v>
                </c:pt>
                <c:pt idx="131">
                  <c:v>3.9930433000000001</c:v>
                </c:pt>
                <c:pt idx="132">
                  <c:v>26.035</c:v>
                </c:pt>
                <c:pt idx="133">
                  <c:v>27.914152999999999</c:v>
                </c:pt>
                <c:pt idx="134">
                  <c:v>25.317499999999999</c:v>
                </c:pt>
                <c:pt idx="135">
                  <c:v>10.66</c:v>
                </c:pt>
                <c:pt idx="136">
                  <c:v>13.495846999999999</c:v>
                </c:pt>
                <c:pt idx="137">
                  <c:v>15.511653000000001</c:v>
                </c:pt>
                <c:pt idx="138">
                  <c:v>8.0574019999999997</c:v>
                </c:pt>
                <c:pt idx="139">
                  <c:v>23.677499999999998</c:v>
                </c:pt>
                <c:pt idx="140">
                  <c:v>21.934999999999999</c:v>
                </c:pt>
                <c:pt idx="141">
                  <c:v>23.848347</c:v>
                </c:pt>
                <c:pt idx="142">
                  <c:v>15.437402000000001</c:v>
                </c:pt>
                <c:pt idx="143">
                  <c:v>22.55</c:v>
                </c:pt>
                <c:pt idx="144">
                  <c:v>27.196653000000001</c:v>
                </c:pt>
                <c:pt idx="145">
                  <c:v>18.825847</c:v>
                </c:pt>
                <c:pt idx="146">
                  <c:v>29.315000000000001</c:v>
                </c:pt>
                <c:pt idx="147">
                  <c:v>18.518346999999999</c:v>
                </c:pt>
                <c:pt idx="148">
                  <c:v>21.354153</c:v>
                </c:pt>
                <c:pt idx="149">
                  <c:v>18.313347</c:v>
                </c:pt>
                <c:pt idx="150">
                  <c:v>8.0509240000000002</c:v>
                </c:pt>
                <c:pt idx="151">
                  <c:v>7.0818070000000004</c:v>
                </c:pt>
                <c:pt idx="152">
                  <c:v>31.262499999999999</c:v>
                </c:pt>
                <c:pt idx="153">
                  <c:v>8.131653</c:v>
                </c:pt>
                <c:pt idx="154">
                  <c:v>6.7649999999999997</c:v>
                </c:pt>
                <c:pt idx="155">
                  <c:v>27.06</c:v>
                </c:pt>
                <c:pt idx="156">
                  <c:v>9.5666530000000005</c:v>
                </c:pt>
                <c:pt idx="157">
                  <c:v>21.661653000000001</c:v>
                </c:pt>
                <c:pt idx="158">
                  <c:v>10.728346999999999</c:v>
                </c:pt>
                <c:pt idx="159">
                  <c:v>29.485847</c:v>
                </c:pt>
                <c:pt idx="160">
                  <c:v>25.42</c:v>
                </c:pt>
                <c:pt idx="161">
                  <c:v>21.32</c:v>
                </c:pt>
                <c:pt idx="162">
                  <c:v>2.4243464000000001</c:v>
                </c:pt>
                <c:pt idx="163">
                  <c:v>7.2774999999999999</c:v>
                </c:pt>
                <c:pt idx="164">
                  <c:v>17.664152999999999</c:v>
                </c:pt>
                <c:pt idx="165">
                  <c:v>27.948346999999998</c:v>
                </c:pt>
                <c:pt idx="166">
                  <c:v>18.86</c:v>
                </c:pt>
                <c:pt idx="167">
                  <c:v>32.560847000000003</c:v>
                </c:pt>
                <c:pt idx="168">
                  <c:v>14.902597999999999</c:v>
                </c:pt>
                <c:pt idx="169">
                  <c:v>5.526103</c:v>
                </c:pt>
                <c:pt idx="170">
                  <c:v>27.3675</c:v>
                </c:pt>
                <c:pt idx="171">
                  <c:v>22.2425</c:v>
                </c:pt>
                <c:pt idx="172">
                  <c:v>9.1225000000000005</c:v>
                </c:pt>
                <c:pt idx="173">
                  <c:v>10.933346999999999</c:v>
                </c:pt>
                <c:pt idx="174">
                  <c:v>11.9925</c:v>
                </c:pt>
                <c:pt idx="175">
                  <c:v>7.6652370000000003</c:v>
                </c:pt>
                <c:pt idx="176">
                  <c:v>23.028347</c:v>
                </c:pt>
                <c:pt idx="177">
                  <c:v>9.1625979999999991</c:v>
                </c:pt>
                <c:pt idx="178">
                  <c:v>21.8325</c:v>
                </c:pt>
                <c:pt idx="179">
                  <c:v>29.690847000000002</c:v>
                </c:pt>
                <c:pt idx="180">
                  <c:v>8.3782680000000003</c:v>
                </c:pt>
                <c:pt idx="181">
                  <c:v>28.563347</c:v>
                </c:pt>
                <c:pt idx="182">
                  <c:v>12.914999999999999</c:v>
                </c:pt>
                <c:pt idx="183">
                  <c:v>12.4025</c:v>
                </c:pt>
                <c:pt idx="184">
                  <c:v>10.374763</c:v>
                </c:pt>
                <c:pt idx="185">
                  <c:v>27.914152999999999</c:v>
                </c:pt>
                <c:pt idx="186">
                  <c:v>25.693346999999999</c:v>
                </c:pt>
                <c:pt idx="187">
                  <c:v>28.665846999999999</c:v>
                </c:pt>
                <c:pt idx="188">
                  <c:v>29.041653</c:v>
                </c:pt>
                <c:pt idx="189">
                  <c:v>16.912500000000001</c:v>
                </c:pt>
                <c:pt idx="190">
                  <c:v>22.515847000000001</c:v>
                </c:pt>
                <c:pt idx="191">
                  <c:v>28.392499999999998</c:v>
                </c:pt>
                <c:pt idx="192">
                  <c:v>6.9327310000000004</c:v>
                </c:pt>
                <c:pt idx="193">
                  <c:v>16.365846999999999</c:v>
                </c:pt>
                <c:pt idx="194">
                  <c:v>6.7649999999999997</c:v>
                </c:pt>
                <c:pt idx="195">
                  <c:v>12.977402</c:v>
                </c:pt>
                <c:pt idx="196">
                  <c:v>25.761652999999999</c:v>
                </c:pt>
                <c:pt idx="197">
                  <c:v>12.436653</c:v>
                </c:pt>
              </c:numCache>
            </c:numRef>
          </c:xVal>
          <c:yVal>
            <c:numRef>
              <c:f>'SLR- Bike Rental Behaviors'!$B$3:$B$200</c:f>
              <c:numCache>
                <c:formatCode>General</c:formatCode>
                <c:ptCount val="198"/>
                <c:pt idx="0">
                  <c:v>5312</c:v>
                </c:pt>
                <c:pt idx="1">
                  <c:v>5342</c:v>
                </c:pt>
                <c:pt idx="2">
                  <c:v>3204</c:v>
                </c:pt>
                <c:pt idx="3">
                  <c:v>4098</c:v>
                </c:pt>
                <c:pt idx="4">
                  <c:v>2471</c:v>
                </c:pt>
                <c:pt idx="5">
                  <c:v>2455</c:v>
                </c:pt>
                <c:pt idx="6">
                  <c:v>3348</c:v>
                </c:pt>
                <c:pt idx="7">
                  <c:v>5336</c:v>
                </c:pt>
                <c:pt idx="8">
                  <c:v>2121</c:v>
                </c:pt>
                <c:pt idx="9">
                  <c:v>4040</c:v>
                </c:pt>
                <c:pt idx="10">
                  <c:v>4758</c:v>
                </c:pt>
                <c:pt idx="11">
                  <c:v>3141</c:v>
                </c:pt>
                <c:pt idx="12">
                  <c:v>3115</c:v>
                </c:pt>
                <c:pt idx="13">
                  <c:v>5119</c:v>
                </c:pt>
                <c:pt idx="14">
                  <c:v>2927</c:v>
                </c:pt>
                <c:pt idx="15">
                  <c:v>1360</c:v>
                </c:pt>
                <c:pt idx="16">
                  <c:v>2046</c:v>
                </c:pt>
                <c:pt idx="17">
                  <c:v>1471</c:v>
                </c:pt>
                <c:pt idx="18">
                  <c:v>1913</c:v>
                </c:pt>
                <c:pt idx="19">
                  <c:v>1891</c:v>
                </c:pt>
                <c:pt idx="20">
                  <c:v>3267</c:v>
                </c:pt>
                <c:pt idx="21">
                  <c:v>1623</c:v>
                </c:pt>
                <c:pt idx="22">
                  <c:v>4660</c:v>
                </c:pt>
                <c:pt idx="23">
                  <c:v>1683</c:v>
                </c:pt>
                <c:pt idx="24">
                  <c:v>4362</c:v>
                </c:pt>
                <c:pt idx="25">
                  <c:v>2744</c:v>
                </c:pt>
                <c:pt idx="26">
                  <c:v>2895</c:v>
                </c:pt>
                <c:pt idx="27">
                  <c:v>1589</c:v>
                </c:pt>
                <c:pt idx="28">
                  <c:v>4342</c:v>
                </c:pt>
                <c:pt idx="29">
                  <c:v>1098</c:v>
                </c:pt>
                <c:pt idx="30">
                  <c:v>4708</c:v>
                </c:pt>
                <c:pt idx="31">
                  <c:v>4586</c:v>
                </c:pt>
                <c:pt idx="32">
                  <c:v>2077</c:v>
                </c:pt>
                <c:pt idx="33">
                  <c:v>2633</c:v>
                </c:pt>
                <c:pt idx="34">
                  <c:v>1562</c:v>
                </c:pt>
                <c:pt idx="35">
                  <c:v>1167</c:v>
                </c:pt>
                <c:pt idx="36">
                  <c:v>4844</c:v>
                </c:pt>
                <c:pt idx="37">
                  <c:v>431</c:v>
                </c:pt>
                <c:pt idx="38">
                  <c:v>1969</c:v>
                </c:pt>
                <c:pt idx="39">
                  <c:v>1096</c:v>
                </c:pt>
                <c:pt idx="40">
                  <c:v>5202</c:v>
                </c:pt>
                <c:pt idx="41">
                  <c:v>1712</c:v>
                </c:pt>
                <c:pt idx="42">
                  <c:v>5312</c:v>
                </c:pt>
                <c:pt idx="43">
                  <c:v>5020</c:v>
                </c:pt>
                <c:pt idx="44">
                  <c:v>1000</c:v>
                </c:pt>
                <c:pt idx="45">
                  <c:v>4548</c:v>
                </c:pt>
                <c:pt idx="46">
                  <c:v>3944</c:v>
                </c:pt>
                <c:pt idx="47">
                  <c:v>1600</c:v>
                </c:pt>
                <c:pt idx="48">
                  <c:v>1865</c:v>
                </c:pt>
                <c:pt idx="49">
                  <c:v>2034</c:v>
                </c:pt>
                <c:pt idx="50">
                  <c:v>5225</c:v>
                </c:pt>
                <c:pt idx="51">
                  <c:v>2402</c:v>
                </c:pt>
                <c:pt idx="52">
                  <c:v>3744</c:v>
                </c:pt>
                <c:pt idx="53">
                  <c:v>4917</c:v>
                </c:pt>
                <c:pt idx="54">
                  <c:v>3974</c:v>
                </c:pt>
                <c:pt idx="55">
                  <c:v>2210</c:v>
                </c:pt>
                <c:pt idx="56">
                  <c:v>1872</c:v>
                </c:pt>
                <c:pt idx="57">
                  <c:v>1812</c:v>
                </c:pt>
                <c:pt idx="58">
                  <c:v>1917</c:v>
                </c:pt>
                <c:pt idx="59">
                  <c:v>6043</c:v>
                </c:pt>
                <c:pt idx="60">
                  <c:v>1927</c:v>
                </c:pt>
                <c:pt idx="61">
                  <c:v>4978</c:v>
                </c:pt>
                <c:pt idx="62">
                  <c:v>5305</c:v>
                </c:pt>
                <c:pt idx="63">
                  <c:v>1795</c:v>
                </c:pt>
                <c:pt idx="64">
                  <c:v>1807</c:v>
                </c:pt>
                <c:pt idx="65">
                  <c:v>1005</c:v>
                </c:pt>
                <c:pt idx="66">
                  <c:v>1450</c:v>
                </c:pt>
                <c:pt idx="67">
                  <c:v>506</c:v>
                </c:pt>
                <c:pt idx="68">
                  <c:v>3429</c:v>
                </c:pt>
                <c:pt idx="69">
                  <c:v>623</c:v>
                </c:pt>
                <c:pt idx="70">
                  <c:v>5805</c:v>
                </c:pt>
                <c:pt idx="71">
                  <c:v>5362</c:v>
                </c:pt>
                <c:pt idx="72">
                  <c:v>4451</c:v>
                </c:pt>
                <c:pt idx="73">
                  <c:v>4881</c:v>
                </c:pt>
                <c:pt idx="74">
                  <c:v>1746</c:v>
                </c:pt>
                <c:pt idx="75">
                  <c:v>1538</c:v>
                </c:pt>
                <c:pt idx="76">
                  <c:v>4073</c:v>
                </c:pt>
                <c:pt idx="77">
                  <c:v>2115</c:v>
                </c:pt>
                <c:pt idx="78">
                  <c:v>4648</c:v>
                </c:pt>
                <c:pt idx="79">
                  <c:v>2134</c:v>
                </c:pt>
                <c:pt idx="80">
                  <c:v>4906</c:v>
                </c:pt>
                <c:pt idx="81">
                  <c:v>4575</c:v>
                </c:pt>
                <c:pt idx="82">
                  <c:v>4274</c:v>
                </c:pt>
                <c:pt idx="83">
                  <c:v>1708</c:v>
                </c:pt>
                <c:pt idx="84">
                  <c:v>1446</c:v>
                </c:pt>
                <c:pt idx="85">
                  <c:v>5119</c:v>
                </c:pt>
                <c:pt idx="86">
                  <c:v>4608</c:v>
                </c:pt>
                <c:pt idx="87">
                  <c:v>4649</c:v>
                </c:pt>
                <c:pt idx="88">
                  <c:v>1536</c:v>
                </c:pt>
                <c:pt idx="89">
                  <c:v>3915</c:v>
                </c:pt>
                <c:pt idx="90">
                  <c:v>4507</c:v>
                </c:pt>
                <c:pt idx="91">
                  <c:v>2227</c:v>
                </c:pt>
                <c:pt idx="92">
                  <c:v>1685</c:v>
                </c:pt>
                <c:pt idx="93">
                  <c:v>4891</c:v>
                </c:pt>
                <c:pt idx="94">
                  <c:v>1204</c:v>
                </c:pt>
                <c:pt idx="95">
                  <c:v>4833</c:v>
                </c:pt>
                <c:pt idx="96">
                  <c:v>4401</c:v>
                </c:pt>
                <c:pt idx="97">
                  <c:v>4665</c:v>
                </c:pt>
                <c:pt idx="98">
                  <c:v>4966</c:v>
                </c:pt>
                <c:pt idx="99">
                  <c:v>2808</c:v>
                </c:pt>
                <c:pt idx="100">
                  <c:v>985</c:v>
                </c:pt>
                <c:pt idx="101">
                  <c:v>4790</c:v>
                </c:pt>
                <c:pt idx="102">
                  <c:v>4595</c:v>
                </c:pt>
                <c:pt idx="103">
                  <c:v>2056</c:v>
                </c:pt>
                <c:pt idx="104">
                  <c:v>4400</c:v>
                </c:pt>
                <c:pt idx="105">
                  <c:v>2475</c:v>
                </c:pt>
                <c:pt idx="106">
                  <c:v>4629</c:v>
                </c:pt>
                <c:pt idx="107">
                  <c:v>2496</c:v>
                </c:pt>
                <c:pt idx="108">
                  <c:v>822</c:v>
                </c:pt>
                <c:pt idx="109">
                  <c:v>4592</c:v>
                </c:pt>
                <c:pt idx="110">
                  <c:v>683</c:v>
                </c:pt>
                <c:pt idx="111">
                  <c:v>2028</c:v>
                </c:pt>
                <c:pt idx="112">
                  <c:v>5923</c:v>
                </c:pt>
                <c:pt idx="113">
                  <c:v>1650</c:v>
                </c:pt>
                <c:pt idx="114">
                  <c:v>2192</c:v>
                </c:pt>
                <c:pt idx="115">
                  <c:v>1321</c:v>
                </c:pt>
                <c:pt idx="116">
                  <c:v>1501</c:v>
                </c:pt>
                <c:pt idx="117">
                  <c:v>1421</c:v>
                </c:pt>
                <c:pt idx="118">
                  <c:v>2703</c:v>
                </c:pt>
                <c:pt idx="119">
                  <c:v>3239</c:v>
                </c:pt>
                <c:pt idx="120">
                  <c:v>2077</c:v>
                </c:pt>
                <c:pt idx="121">
                  <c:v>4553</c:v>
                </c:pt>
                <c:pt idx="122">
                  <c:v>4433</c:v>
                </c:pt>
                <c:pt idx="123">
                  <c:v>3117</c:v>
                </c:pt>
                <c:pt idx="124">
                  <c:v>3982</c:v>
                </c:pt>
                <c:pt idx="125">
                  <c:v>986</c:v>
                </c:pt>
                <c:pt idx="126">
                  <c:v>4105</c:v>
                </c:pt>
                <c:pt idx="127">
                  <c:v>1815</c:v>
                </c:pt>
                <c:pt idx="128">
                  <c:v>2417</c:v>
                </c:pt>
                <c:pt idx="129">
                  <c:v>1461</c:v>
                </c:pt>
                <c:pt idx="130">
                  <c:v>1530</c:v>
                </c:pt>
                <c:pt idx="131">
                  <c:v>1416</c:v>
                </c:pt>
                <c:pt idx="132">
                  <c:v>4010</c:v>
                </c:pt>
                <c:pt idx="133">
                  <c:v>4835</c:v>
                </c:pt>
                <c:pt idx="134">
                  <c:v>4058</c:v>
                </c:pt>
                <c:pt idx="135">
                  <c:v>1526</c:v>
                </c:pt>
                <c:pt idx="136">
                  <c:v>2132</c:v>
                </c:pt>
                <c:pt idx="137">
                  <c:v>3249</c:v>
                </c:pt>
                <c:pt idx="138">
                  <c:v>1510</c:v>
                </c:pt>
                <c:pt idx="139">
                  <c:v>3958</c:v>
                </c:pt>
                <c:pt idx="140">
                  <c:v>4864</c:v>
                </c:pt>
                <c:pt idx="141">
                  <c:v>4191</c:v>
                </c:pt>
                <c:pt idx="142">
                  <c:v>605</c:v>
                </c:pt>
                <c:pt idx="143">
                  <c:v>3855</c:v>
                </c:pt>
                <c:pt idx="144">
                  <c:v>5538</c:v>
                </c:pt>
                <c:pt idx="145">
                  <c:v>4189</c:v>
                </c:pt>
                <c:pt idx="146">
                  <c:v>4968</c:v>
                </c:pt>
                <c:pt idx="147">
                  <c:v>3351</c:v>
                </c:pt>
                <c:pt idx="148">
                  <c:v>3409</c:v>
                </c:pt>
                <c:pt idx="149">
                  <c:v>3126</c:v>
                </c:pt>
                <c:pt idx="150">
                  <c:v>1349</c:v>
                </c:pt>
                <c:pt idx="151">
                  <c:v>1162</c:v>
                </c:pt>
                <c:pt idx="152">
                  <c:v>4086</c:v>
                </c:pt>
                <c:pt idx="153">
                  <c:v>1685</c:v>
                </c:pt>
                <c:pt idx="154">
                  <c:v>1406</c:v>
                </c:pt>
                <c:pt idx="155">
                  <c:v>4492</c:v>
                </c:pt>
                <c:pt idx="156">
                  <c:v>1248</c:v>
                </c:pt>
                <c:pt idx="157">
                  <c:v>4333</c:v>
                </c:pt>
                <c:pt idx="158">
                  <c:v>1944</c:v>
                </c:pt>
                <c:pt idx="159">
                  <c:v>5302</c:v>
                </c:pt>
                <c:pt idx="160">
                  <c:v>3872</c:v>
                </c:pt>
                <c:pt idx="161">
                  <c:v>4714</c:v>
                </c:pt>
                <c:pt idx="162">
                  <c:v>981</c:v>
                </c:pt>
                <c:pt idx="163">
                  <c:v>1543</c:v>
                </c:pt>
                <c:pt idx="164">
                  <c:v>795</c:v>
                </c:pt>
                <c:pt idx="165">
                  <c:v>4679</c:v>
                </c:pt>
                <c:pt idx="166">
                  <c:v>4036</c:v>
                </c:pt>
                <c:pt idx="167">
                  <c:v>4258</c:v>
                </c:pt>
                <c:pt idx="168">
                  <c:v>801</c:v>
                </c:pt>
                <c:pt idx="169">
                  <c:v>1605</c:v>
                </c:pt>
                <c:pt idx="170">
                  <c:v>4788</c:v>
                </c:pt>
                <c:pt idx="171">
                  <c:v>4182</c:v>
                </c:pt>
                <c:pt idx="172">
                  <c:v>1472</c:v>
                </c:pt>
                <c:pt idx="173">
                  <c:v>1851</c:v>
                </c:pt>
                <c:pt idx="174">
                  <c:v>2133</c:v>
                </c:pt>
                <c:pt idx="175">
                  <c:v>1550</c:v>
                </c:pt>
                <c:pt idx="176">
                  <c:v>4123</c:v>
                </c:pt>
                <c:pt idx="177">
                  <c:v>1985</c:v>
                </c:pt>
                <c:pt idx="178">
                  <c:v>4803</c:v>
                </c:pt>
                <c:pt idx="179">
                  <c:v>4991</c:v>
                </c:pt>
                <c:pt idx="180">
                  <c:v>1606</c:v>
                </c:pt>
                <c:pt idx="181">
                  <c:v>5515</c:v>
                </c:pt>
                <c:pt idx="182">
                  <c:v>2252</c:v>
                </c:pt>
                <c:pt idx="183">
                  <c:v>2425</c:v>
                </c:pt>
                <c:pt idx="184">
                  <c:v>1693</c:v>
                </c:pt>
                <c:pt idx="185">
                  <c:v>5084</c:v>
                </c:pt>
                <c:pt idx="186">
                  <c:v>5180</c:v>
                </c:pt>
                <c:pt idx="187">
                  <c:v>4744</c:v>
                </c:pt>
                <c:pt idx="188">
                  <c:v>4677</c:v>
                </c:pt>
                <c:pt idx="189">
                  <c:v>2162</c:v>
                </c:pt>
                <c:pt idx="190">
                  <c:v>4401</c:v>
                </c:pt>
                <c:pt idx="191">
                  <c:v>4460</c:v>
                </c:pt>
                <c:pt idx="192">
                  <c:v>1263</c:v>
                </c:pt>
                <c:pt idx="193">
                  <c:v>1635</c:v>
                </c:pt>
                <c:pt idx="194">
                  <c:v>959</c:v>
                </c:pt>
                <c:pt idx="195">
                  <c:v>1977</c:v>
                </c:pt>
                <c:pt idx="196">
                  <c:v>3767</c:v>
                </c:pt>
                <c:pt idx="197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CA4F-BE3B-4F7AD665C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49743"/>
        <c:axId val="1456056911"/>
      </c:scatterChart>
      <c:valAx>
        <c:axId val="17657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56911"/>
        <c:crosses val="autoZero"/>
        <c:crossBetween val="midCat"/>
      </c:valAx>
      <c:valAx>
        <c:axId val="14560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497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'ANOVA- SLR'!$E$25:$E$222</c:f>
              <c:numCache>
                <c:formatCode>General</c:formatCode>
                <c:ptCount val="198"/>
                <c:pt idx="0">
                  <c:v>0.25252525252525254</c:v>
                </c:pt>
                <c:pt idx="1">
                  <c:v>0.75757575757575757</c:v>
                </c:pt>
                <c:pt idx="2">
                  <c:v>1.2626262626262628</c:v>
                </c:pt>
                <c:pt idx="3">
                  <c:v>1.7676767676767677</c:v>
                </c:pt>
                <c:pt idx="4">
                  <c:v>2.2727272727272729</c:v>
                </c:pt>
                <c:pt idx="5">
                  <c:v>2.7777777777777781</c:v>
                </c:pt>
                <c:pt idx="6">
                  <c:v>3.2828282828282829</c:v>
                </c:pt>
                <c:pt idx="7">
                  <c:v>3.7878787878787881</c:v>
                </c:pt>
                <c:pt idx="8">
                  <c:v>4.2929292929292933</c:v>
                </c:pt>
                <c:pt idx="9">
                  <c:v>4.7979797979797985</c:v>
                </c:pt>
                <c:pt idx="10">
                  <c:v>5.3030303030303036</c:v>
                </c:pt>
                <c:pt idx="11">
                  <c:v>5.8080808080808088</c:v>
                </c:pt>
                <c:pt idx="12">
                  <c:v>6.3131313131313131</c:v>
                </c:pt>
                <c:pt idx="13">
                  <c:v>6.8181818181818183</c:v>
                </c:pt>
                <c:pt idx="14">
                  <c:v>7.3232323232323235</c:v>
                </c:pt>
                <c:pt idx="15">
                  <c:v>7.8282828282828287</c:v>
                </c:pt>
                <c:pt idx="16">
                  <c:v>8.3333333333333339</c:v>
                </c:pt>
                <c:pt idx="17">
                  <c:v>8.8383838383838391</c:v>
                </c:pt>
                <c:pt idx="18">
                  <c:v>9.3434343434343443</c:v>
                </c:pt>
                <c:pt idx="19">
                  <c:v>9.8484848484848495</c:v>
                </c:pt>
                <c:pt idx="20">
                  <c:v>10.353535353535355</c:v>
                </c:pt>
                <c:pt idx="21">
                  <c:v>10.85858585858586</c:v>
                </c:pt>
                <c:pt idx="22">
                  <c:v>11.363636363636365</c:v>
                </c:pt>
                <c:pt idx="23">
                  <c:v>11.86868686868687</c:v>
                </c:pt>
                <c:pt idx="24">
                  <c:v>12.373737373737374</c:v>
                </c:pt>
                <c:pt idx="25">
                  <c:v>12.878787878787879</c:v>
                </c:pt>
                <c:pt idx="26">
                  <c:v>13.383838383838384</c:v>
                </c:pt>
                <c:pt idx="27">
                  <c:v>13.888888888888889</c:v>
                </c:pt>
                <c:pt idx="28">
                  <c:v>14.393939393939394</c:v>
                </c:pt>
                <c:pt idx="29">
                  <c:v>14.8989898989899</c:v>
                </c:pt>
                <c:pt idx="30">
                  <c:v>15.404040404040405</c:v>
                </c:pt>
                <c:pt idx="31">
                  <c:v>15.90909090909091</c:v>
                </c:pt>
                <c:pt idx="32">
                  <c:v>16.414141414141415</c:v>
                </c:pt>
                <c:pt idx="33">
                  <c:v>16.91919191919192</c:v>
                </c:pt>
                <c:pt idx="34">
                  <c:v>17.424242424242426</c:v>
                </c:pt>
                <c:pt idx="35">
                  <c:v>17.929292929292931</c:v>
                </c:pt>
                <c:pt idx="36">
                  <c:v>18.434343434343436</c:v>
                </c:pt>
                <c:pt idx="37">
                  <c:v>18.939393939393941</c:v>
                </c:pt>
                <c:pt idx="38">
                  <c:v>19.444444444444446</c:v>
                </c:pt>
                <c:pt idx="39">
                  <c:v>19.949494949494952</c:v>
                </c:pt>
                <c:pt idx="40">
                  <c:v>20.454545454545457</c:v>
                </c:pt>
                <c:pt idx="41">
                  <c:v>20.959595959595962</c:v>
                </c:pt>
                <c:pt idx="42">
                  <c:v>21.464646464646467</c:v>
                </c:pt>
                <c:pt idx="43">
                  <c:v>21.969696969696972</c:v>
                </c:pt>
                <c:pt idx="44">
                  <c:v>22.474747474747478</c:v>
                </c:pt>
                <c:pt idx="45">
                  <c:v>22.979797979797983</c:v>
                </c:pt>
                <c:pt idx="46">
                  <c:v>23.484848484848488</c:v>
                </c:pt>
                <c:pt idx="47">
                  <c:v>23.989898989898993</c:v>
                </c:pt>
                <c:pt idx="48">
                  <c:v>24.494949494949495</c:v>
                </c:pt>
                <c:pt idx="49">
                  <c:v>25</c:v>
                </c:pt>
                <c:pt idx="50">
                  <c:v>25.505050505050505</c:v>
                </c:pt>
                <c:pt idx="51">
                  <c:v>26.01010101010101</c:v>
                </c:pt>
                <c:pt idx="52">
                  <c:v>26.515151515151516</c:v>
                </c:pt>
                <c:pt idx="53">
                  <c:v>27.020202020202021</c:v>
                </c:pt>
                <c:pt idx="54">
                  <c:v>27.525252525252526</c:v>
                </c:pt>
                <c:pt idx="55">
                  <c:v>28.030303030303031</c:v>
                </c:pt>
                <c:pt idx="56">
                  <c:v>28.535353535353536</c:v>
                </c:pt>
                <c:pt idx="57">
                  <c:v>29.040404040404042</c:v>
                </c:pt>
                <c:pt idx="58">
                  <c:v>29.545454545454547</c:v>
                </c:pt>
                <c:pt idx="59">
                  <c:v>30.050505050505052</c:v>
                </c:pt>
                <c:pt idx="60">
                  <c:v>30.555555555555557</c:v>
                </c:pt>
                <c:pt idx="61">
                  <c:v>31.060606060606062</c:v>
                </c:pt>
                <c:pt idx="62">
                  <c:v>31.565656565656568</c:v>
                </c:pt>
                <c:pt idx="63">
                  <c:v>32.070707070707073</c:v>
                </c:pt>
                <c:pt idx="64">
                  <c:v>32.575757575757578</c:v>
                </c:pt>
                <c:pt idx="65">
                  <c:v>33.080808080808083</c:v>
                </c:pt>
                <c:pt idx="66">
                  <c:v>33.585858585858588</c:v>
                </c:pt>
                <c:pt idx="67">
                  <c:v>34.090909090909093</c:v>
                </c:pt>
                <c:pt idx="68">
                  <c:v>34.595959595959599</c:v>
                </c:pt>
                <c:pt idx="69">
                  <c:v>35.101010101010104</c:v>
                </c:pt>
                <c:pt idx="70">
                  <c:v>35.606060606060609</c:v>
                </c:pt>
                <c:pt idx="71">
                  <c:v>36.111111111111114</c:v>
                </c:pt>
                <c:pt idx="72">
                  <c:v>36.616161616161619</c:v>
                </c:pt>
                <c:pt idx="73">
                  <c:v>37.121212121212125</c:v>
                </c:pt>
                <c:pt idx="74">
                  <c:v>37.62626262626263</c:v>
                </c:pt>
                <c:pt idx="75">
                  <c:v>38.131313131313135</c:v>
                </c:pt>
                <c:pt idx="76">
                  <c:v>38.63636363636364</c:v>
                </c:pt>
                <c:pt idx="77">
                  <c:v>39.141414141414145</c:v>
                </c:pt>
                <c:pt idx="78">
                  <c:v>39.646464646464651</c:v>
                </c:pt>
                <c:pt idx="79">
                  <c:v>40.151515151515156</c:v>
                </c:pt>
                <c:pt idx="80">
                  <c:v>40.656565656565661</c:v>
                </c:pt>
                <c:pt idx="81">
                  <c:v>41.161616161616166</c:v>
                </c:pt>
                <c:pt idx="82">
                  <c:v>41.666666666666671</c:v>
                </c:pt>
                <c:pt idx="83">
                  <c:v>42.171717171717177</c:v>
                </c:pt>
                <c:pt idx="84">
                  <c:v>42.676767676767682</c:v>
                </c:pt>
                <c:pt idx="85">
                  <c:v>43.181818181818187</c:v>
                </c:pt>
                <c:pt idx="86">
                  <c:v>43.686868686868692</c:v>
                </c:pt>
                <c:pt idx="87">
                  <c:v>44.191919191919197</c:v>
                </c:pt>
                <c:pt idx="88">
                  <c:v>44.696969696969703</c:v>
                </c:pt>
                <c:pt idx="89">
                  <c:v>45.202020202020208</c:v>
                </c:pt>
                <c:pt idx="90">
                  <c:v>45.707070707070713</c:v>
                </c:pt>
                <c:pt idx="91">
                  <c:v>46.212121212121218</c:v>
                </c:pt>
                <c:pt idx="92">
                  <c:v>46.717171717171723</c:v>
                </c:pt>
                <c:pt idx="93">
                  <c:v>47.222222222222229</c:v>
                </c:pt>
                <c:pt idx="94">
                  <c:v>47.727272727272734</c:v>
                </c:pt>
                <c:pt idx="95">
                  <c:v>48.232323232323239</c:v>
                </c:pt>
                <c:pt idx="96">
                  <c:v>48.737373737373737</c:v>
                </c:pt>
                <c:pt idx="97">
                  <c:v>49.242424242424242</c:v>
                </c:pt>
                <c:pt idx="98">
                  <c:v>49.747474747474747</c:v>
                </c:pt>
                <c:pt idx="99">
                  <c:v>50.252525252525253</c:v>
                </c:pt>
                <c:pt idx="100">
                  <c:v>50.757575757575758</c:v>
                </c:pt>
                <c:pt idx="101">
                  <c:v>51.262626262626263</c:v>
                </c:pt>
                <c:pt idx="102">
                  <c:v>51.767676767676768</c:v>
                </c:pt>
                <c:pt idx="103">
                  <c:v>52.272727272727273</c:v>
                </c:pt>
                <c:pt idx="104">
                  <c:v>52.777777777777779</c:v>
                </c:pt>
                <c:pt idx="105">
                  <c:v>53.282828282828284</c:v>
                </c:pt>
                <c:pt idx="106">
                  <c:v>53.787878787878789</c:v>
                </c:pt>
                <c:pt idx="107">
                  <c:v>54.292929292929294</c:v>
                </c:pt>
                <c:pt idx="108">
                  <c:v>54.797979797979799</c:v>
                </c:pt>
                <c:pt idx="109">
                  <c:v>55.303030303030305</c:v>
                </c:pt>
                <c:pt idx="110">
                  <c:v>55.80808080808081</c:v>
                </c:pt>
                <c:pt idx="111">
                  <c:v>56.313131313131315</c:v>
                </c:pt>
                <c:pt idx="112">
                  <c:v>56.81818181818182</c:v>
                </c:pt>
                <c:pt idx="113">
                  <c:v>57.323232323232325</c:v>
                </c:pt>
                <c:pt idx="114">
                  <c:v>57.828282828282831</c:v>
                </c:pt>
                <c:pt idx="115">
                  <c:v>58.333333333333336</c:v>
                </c:pt>
                <c:pt idx="116">
                  <c:v>58.838383838383841</c:v>
                </c:pt>
                <c:pt idx="117">
                  <c:v>59.343434343434346</c:v>
                </c:pt>
                <c:pt idx="118">
                  <c:v>59.848484848484851</c:v>
                </c:pt>
                <c:pt idx="119">
                  <c:v>60.353535353535356</c:v>
                </c:pt>
                <c:pt idx="120">
                  <c:v>60.858585858585862</c:v>
                </c:pt>
                <c:pt idx="121">
                  <c:v>61.363636363636367</c:v>
                </c:pt>
                <c:pt idx="122">
                  <c:v>61.868686868686872</c:v>
                </c:pt>
                <c:pt idx="123">
                  <c:v>62.373737373737377</c:v>
                </c:pt>
                <c:pt idx="124">
                  <c:v>62.878787878787882</c:v>
                </c:pt>
                <c:pt idx="125">
                  <c:v>63.383838383838388</c:v>
                </c:pt>
                <c:pt idx="126">
                  <c:v>63.888888888888893</c:v>
                </c:pt>
                <c:pt idx="127">
                  <c:v>64.393939393939391</c:v>
                </c:pt>
                <c:pt idx="128">
                  <c:v>64.898989898989896</c:v>
                </c:pt>
                <c:pt idx="129">
                  <c:v>65.404040404040401</c:v>
                </c:pt>
                <c:pt idx="130">
                  <c:v>65.909090909090907</c:v>
                </c:pt>
                <c:pt idx="131">
                  <c:v>66.414141414141412</c:v>
                </c:pt>
                <c:pt idx="132">
                  <c:v>66.919191919191917</c:v>
                </c:pt>
                <c:pt idx="133">
                  <c:v>67.424242424242422</c:v>
                </c:pt>
                <c:pt idx="134">
                  <c:v>67.929292929292927</c:v>
                </c:pt>
                <c:pt idx="135">
                  <c:v>68.434343434343432</c:v>
                </c:pt>
                <c:pt idx="136">
                  <c:v>68.939393939393938</c:v>
                </c:pt>
                <c:pt idx="137">
                  <c:v>69.444444444444443</c:v>
                </c:pt>
                <c:pt idx="138">
                  <c:v>69.949494949494948</c:v>
                </c:pt>
                <c:pt idx="139">
                  <c:v>70.454545454545453</c:v>
                </c:pt>
                <c:pt idx="140">
                  <c:v>70.959595959595958</c:v>
                </c:pt>
                <c:pt idx="141">
                  <c:v>71.464646464646464</c:v>
                </c:pt>
                <c:pt idx="142">
                  <c:v>71.969696969696969</c:v>
                </c:pt>
                <c:pt idx="143">
                  <c:v>72.474747474747474</c:v>
                </c:pt>
                <c:pt idx="144">
                  <c:v>72.979797979797979</c:v>
                </c:pt>
                <c:pt idx="145">
                  <c:v>73.484848484848484</c:v>
                </c:pt>
                <c:pt idx="146">
                  <c:v>73.98989898989899</c:v>
                </c:pt>
                <c:pt idx="147">
                  <c:v>74.494949494949495</c:v>
                </c:pt>
                <c:pt idx="148">
                  <c:v>75</c:v>
                </c:pt>
                <c:pt idx="149">
                  <c:v>75.505050505050505</c:v>
                </c:pt>
                <c:pt idx="150">
                  <c:v>76.01010101010101</c:v>
                </c:pt>
                <c:pt idx="151">
                  <c:v>76.515151515151516</c:v>
                </c:pt>
                <c:pt idx="152">
                  <c:v>77.020202020202021</c:v>
                </c:pt>
                <c:pt idx="153">
                  <c:v>77.525252525252526</c:v>
                </c:pt>
                <c:pt idx="154">
                  <c:v>78.030303030303031</c:v>
                </c:pt>
                <c:pt idx="155">
                  <c:v>78.535353535353536</c:v>
                </c:pt>
                <c:pt idx="156">
                  <c:v>79.040404040404042</c:v>
                </c:pt>
                <c:pt idx="157">
                  <c:v>79.545454545454547</c:v>
                </c:pt>
                <c:pt idx="158">
                  <c:v>80.050505050505052</c:v>
                </c:pt>
                <c:pt idx="159">
                  <c:v>80.555555555555557</c:v>
                </c:pt>
                <c:pt idx="160">
                  <c:v>81.060606060606062</c:v>
                </c:pt>
                <c:pt idx="161">
                  <c:v>81.565656565656568</c:v>
                </c:pt>
                <c:pt idx="162">
                  <c:v>82.070707070707073</c:v>
                </c:pt>
                <c:pt idx="163">
                  <c:v>82.575757575757578</c:v>
                </c:pt>
                <c:pt idx="164">
                  <c:v>83.080808080808083</c:v>
                </c:pt>
                <c:pt idx="165">
                  <c:v>83.585858585858588</c:v>
                </c:pt>
                <c:pt idx="166">
                  <c:v>84.090909090909093</c:v>
                </c:pt>
                <c:pt idx="167">
                  <c:v>84.595959595959599</c:v>
                </c:pt>
                <c:pt idx="168">
                  <c:v>85.101010101010104</c:v>
                </c:pt>
                <c:pt idx="169">
                  <c:v>85.606060606060609</c:v>
                </c:pt>
                <c:pt idx="170">
                  <c:v>86.111111111111114</c:v>
                </c:pt>
                <c:pt idx="171">
                  <c:v>86.616161616161619</c:v>
                </c:pt>
                <c:pt idx="172">
                  <c:v>87.121212121212125</c:v>
                </c:pt>
                <c:pt idx="173">
                  <c:v>87.62626262626263</c:v>
                </c:pt>
                <c:pt idx="174">
                  <c:v>88.131313131313135</c:v>
                </c:pt>
                <c:pt idx="175">
                  <c:v>88.63636363636364</c:v>
                </c:pt>
                <c:pt idx="176">
                  <c:v>89.141414141414145</c:v>
                </c:pt>
                <c:pt idx="177">
                  <c:v>89.646464646464651</c:v>
                </c:pt>
                <c:pt idx="178">
                  <c:v>90.151515151515156</c:v>
                </c:pt>
                <c:pt idx="179">
                  <c:v>90.656565656565661</c:v>
                </c:pt>
                <c:pt idx="180">
                  <c:v>91.161616161616166</c:v>
                </c:pt>
                <c:pt idx="181">
                  <c:v>91.666666666666671</c:v>
                </c:pt>
                <c:pt idx="182">
                  <c:v>92.171717171717177</c:v>
                </c:pt>
                <c:pt idx="183">
                  <c:v>92.676767676767682</c:v>
                </c:pt>
                <c:pt idx="184">
                  <c:v>93.181818181818187</c:v>
                </c:pt>
                <c:pt idx="185">
                  <c:v>93.686868686868692</c:v>
                </c:pt>
                <c:pt idx="186">
                  <c:v>94.191919191919197</c:v>
                </c:pt>
                <c:pt idx="187">
                  <c:v>94.696969696969703</c:v>
                </c:pt>
                <c:pt idx="188">
                  <c:v>95.202020202020208</c:v>
                </c:pt>
                <c:pt idx="189">
                  <c:v>95.707070707070713</c:v>
                </c:pt>
                <c:pt idx="190">
                  <c:v>96.212121212121218</c:v>
                </c:pt>
                <c:pt idx="191">
                  <c:v>96.717171717171723</c:v>
                </c:pt>
                <c:pt idx="192">
                  <c:v>97.222222222222214</c:v>
                </c:pt>
                <c:pt idx="193">
                  <c:v>97.72727272727272</c:v>
                </c:pt>
                <c:pt idx="194">
                  <c:v>98.232323232323225</c:v>
                </c:pt>
                <c:pt idx="195">
                  <c:v>98.73737373737373</c:v>
                </c:pt>
                <c:pt idx="196">
                  <c:v>99.242424242424235</c:v>
                </c:pt>
                <c:pt idx="197">
                  <c:v>99.74747474747474</c:v>
                </c:pt>
              </c:numCache>
            </c:numRef>
          </c:xVal>
          <c:yVal>
            <c:numRef>
              <c:f>'ANOVA- SLR'!$F$25:$F$222</c:f>
              <c:numCache>
                <c:formatCode>General</c:formatCode>
                <c:ptCount val="198"/>
                <c:pt idx="0">
                  <c:v>431</c:v>
                </c:pt>
                <c:pt idx="1">
                  <c:v>506</c:v>
                </c:pt>
                <c:pt idx="2">
                  <c:v>605</c:v>
                </c:pt>
                <c:pt idx="3">
                  <c:v>623</c:v>
                </c:pt>
                <c:pt idx="4">
                  <c:v>683</c:v>
                </c:pt>
                <c:pt idx="5">
                  <c:v>795</c:v>
                </c:pt>
                <c:pt idx="6">
                  <c:v>801</c:v>
                </c:pt>
                <c:pt idx="7">
                  <c:v>822</c:v>
                </c:pt>
                <c:pt idx="8">
                  <c:v>959</c:v>
                </c:pt>
                <c:pt idx="9">
                  <c:v>981</c:v>
                </c:pt>
                <c:pt idx="10">
                  <c:v>985</c:v>
                </c:pt>
                <c:pt idx="11">
                  <c:v>986</c:v>
                </c:pt>
                <c:pt idx="12">
                  <c:v>1000</c:v>
                </c:pt>
                <c:pt idx="13">
                  <c:v>1005</c:v>
                </c:pt>
                <c:pt idx="14">
                  <c:v>1096</c:v>
                </c:pt>
                <c:pt idx="15">
                  <c:v>1098</c:v>
                </c:pt>
                <c:pt idx="16">
                  <c:v>1107</c:v>
                </c:pt>
                <c:pt idx="17">
                  <c:v>1162</c:v>
                </c:pt>
                <c:pt idx="18">
                  <c:v>1167</c:v>
                </c:pt>
                <c:pt idx="19">
                  <c:v>1204</c:v>
                </c:pt>
                <c:pt idx="20">
                  <c:v>1248</c:v>
                </c:pt>
                <c:pt idx="21">
                  <c:v>1263</c:v>
                </c:pt>
                <c:pt idx="22">
                  <c:v>1321</c:v>
                </c:pt>
                <c:pt idx="23">
                  <c:v>1349</c:v>
                </c:pt>
                <c:pt idx="24">
                  <c:v>1360</c:v>
                </c:pt>
                <c:pt idx="25">
                  <c:v>1406</c:v>
                </c:pt>
                <c:pt idx="26">
                  <c:v>1416</c:v>
                </c:pt>
                <c:pt idx="27">
                  <c:v>1421</c:v>
                </c:pt>
                <c:pt idx="28">
                  <c:v>1446</c:v>
                </c:pt>
                <c:pt idx="29">
                  <c:v>1450</c:v>
                </c:pt>
                <c:pt idx="30">
                  <c:v>1461</c:v>
                </c:pt>
                <c:pt idx="31">
                  <c:v>1471</c:v>
                </c:pt>
                <c:pt idx="32">
                  <c:v>1472</c:v>
                </c:pt>
                <c:pt idx="33">
                  <c:v>1501</c:v>
                </c:pt>
                <c:pt idx="34">
                  <c:v>1510</c:v>
                </c:pt>
                <c:pt idx="35">
                  <c:v>1526</c:v>
                </c:pt>
                <c:pt idx="36">
                  <c:v>1530</c:v>
                </c:pt>
                <c:pt idx="37">
                  <c:v>1536</c:v>
                </c:pt>
                <c:pt idx="38">
                  <c:v>1538</c:v>
                </c:pt>
                <c:pt idx="39">
                  <c:v>1543</c:v>
                </c:pt>
                <c:pt idx="40">
                  <c:v>1550</c:v>
                </c:pt>
                <c:pt idx="41">
                  <c:v>1562</c:v>
                </c:pt>
                <c:pt idx="42">
                  <c:v>1589</c:v>
                </c:pt>
                <c:pt idx="43">
                  <c:v>1600</c:v>
                </c:pt>
                <c:pt idx="44">
                  <c:v>1605</c:v>
                </c:pt>
                <c:pt idx="45">
                  <c:v>1606</c:v>
                </c:pt>
                <c:pt idx="46">
                  <c:v>1623</c:v>
                </c:pt>
                <c:pt idx="47">
                  <c:v>1635</c:v>
                </c:pt>
                <c:pt idx="48">
                  <c:v>1650</c:v>
                </c:pt>
                <c:pt idx="49">
                  <c:v>1683</c:v>
                </c:pt>
                <c:pt idx="50">
                  <c:v>1685</c:v>
                </c:pt>
                <c:pt idx="51">
                  <c:v>1685</c:v>
                </c:pt>
                <c:pt idx="52">
                  <c:v>1693</c:v>
                </c:pt>
                <c:pt idx="53">
                  <c:v>1708</c:v>
                </c:pt>
                <c:pt idx="54">
                  <c:v>1712</c:v>
                </c:pt>
                <c:pt idx="55">
                  <c:v>1746</c:v>
                </c:pt>
                <c:pt idx="56">
                  <c:v>1795</c:v>
                </c:pt>
                <c:pt idx="57">
                  <c:v>1807</c:v>
                </c:pt>
                <c:pt idx="58">
                  <c:v>1812</c:v>
                </c:pt>
                <c:pt idx="59">
                  <c:v>1815</c:v>
                </c:pt>
                <c:pt idx="60">
                  <c:v>1851</c:v>
                </c:pt>
                <c:pt idx="61">
                  <c:v>1865</c:v>
                </c:pt>
                <c:pt idx="62">
                  <c:v>1872</c:v>
                </c:pt>
                <c:pt idx="63">
                  <c:v>1891</c:v>
                </c:pt>
                <c:pt idx="64">
                  <c:v>1913</c:v>
                </c:pt>
                <c:pt idx="65">
                  <c:v>1917</c:v>
                </c:pt>
                <c:pt idx="66">
                  <c:v>1927</c:v>
                </c:pt>
                <c:pt idx="67">
                  <c:v>1944</c:v>
                </c:pt>
                <c:pt idx="68">
                  <c:v>1969</c:v>
                </c:pt>
                <c:pt idx="69">
                  <c:v>1977</c:v>
                </c:pt>
                <c:pt idx="70">
                  <c:v>1985</c:v>
                </c:pt>
                <c:pt idx="71">
                  <c:v>2028</c:v>
                </c:pt>
                <c:pt idx="72">
                  <c:v>2034</c:v>
                </c:pt>
                <c:pt idx="73">
                  <c:v>2046</c:v>
                </c:pt>
                <c:pt idx="74">
                  <c:v>2056</c:v>
                </c:pt>
                <c:pt idx="75">
                  <c:v>2077</c:v>
                </c:pt>
                <c:pt idx="76">
                  <c:v>2077</c:v>
                </c:pt>
                <c:pt idx="77">
                  <c:v>2115</c:v>
                </c:pt>
                <c:pt idx="78">
                  <c:v>2121</c:v>
                </c:pt>
                <c:pt idx="79">
                  <c:v>2132</c:v>
                </c:pt>
                <c:pt idx="80">
                  <c:v>2133</c:v>
                </c:pt>
                <c:pt idx="81">
                  <c:v>2134</c:v>
                </c:pt>
                <c:pt idx="82">
                  <c:v>2162</c:v>
                </c:pt>
                <c:pt idx="83">
                  <c:v>2192</c:v>
                </c:pt>
                <c:pt idx="84">
                  <c:v>2210</c:v>
                </c:pt>
                <c:pt idx="85">
                  <c:v>2227</c:v>
                </c:pt>
                <c:pt idx="86">
                  <c:v>2252</c:v>
                </c:pt>
                <c:pt idx="87">
                  <c:v>2402</c:v>
                </c:pt>
                <c:pt idx="88">
                  <c:v>2417</c:v>
                </c:pt>
                <c:pt idx="89">
                  <c:v>2425</c:v>
                </c:pt>
                <c:pt idx="90">
                  <c:v>2455</c:v>
                </c:pt>
                <c:pt idx="91">
                  <c:v>2471</c:v>
                </c:pt>
                <c:pt idx="92">
                  <c:v>2475</c:v>
                </c:pt>
                <c:pt idx="93">
                  <c:v>2496</c:v>
                </c:pt>
                <c:pt idx="94">
                  <c:v>2633</c:v>
                </c:pt>
                <c:pt idx="95">
                  <c:v>2703</c:v>
                </c:pt>
                <c:pt idx="96">
                  <c:v>2744</c:v>
                </c:pt>
                <c:pt idx="97">
                  <c:v>2808</c:v>
                </c:pt>
                <c:pt idx="98">
                  <c:v>2895</c:v>
                </c:pt>
                <c:pt idx="99">
                  <c:v>2927</c:v>
                </c:pt>
                <c:pt idx="100">
                  <c:v>3115</c:v>
                </c:pt>
                <c:pt idx="101">
                  <c:v>3117</c:v>
                </c:pt>
                <c:pt idx="102">
                  <c:v>3126</c:v>
                </c:pt>
                <c:pt idx="103">
                  <c:v>3141</c:v>
                </c:pt>
                <c:pt idx="104">
                  <c:v>3204</c:v>
                </c:pt>
                <c:pt idx="105">
                  <c:v>3239</c:v>
                </c:pt>
                <c:pt idx="106">
                  <c:v>3249</c:v>
                </c:pt>
                <c:pt idx="107">
                  <c:v>3267</c:v>
                </c:pt>
                <c:pt idx="108">
                  <c:v>3348</c:v>
                </c:pt>
                <c:pt idx="109">
                  <c:v>3351</c:v>
                </c:pt>
                <c:pt idx="110">
                  <c:v>3409</c:v>
                </c:pt>
                <c:pt idx="111">
                  <c:v>3429</c:v>
                </c:pt>
                <c:pt idx="112">
                  <c:v>3744</c:v>
                </c:pt>
                <c:pt idx="113">
                  <c:v>3767</c:v>
                </c:pt>
                <c:pt idx="114">
                  <c:v>3855</c:v>
                </c:pt>
                <c:pt idx="115">
                  <c:v>3872</c:v>
                </c:pt>
                <c:pt idx="116">
                  <c:v>3915</c:v>
                </c:pt>
                <c:pt idx="117">
                  <c:v>3944</c:v>
                </c:pt>
                <c:pt idx="118">
                  <c:v>3958</c:v>
                </c:pt>
                <c:pt idx="119">
                  <c:v>3974</c:v>
                </c:pt>
                <c:pt idx="120">
                  <c:v>3982</c:v>
                </c:pt>
                <c:pt idx="121">
                  <c:v>4010</c:v>
                </c:pt>
                <c:pt idx="122">
                  <c:v>4036</c:v>
                </c:pt>
                <c:pt idx="123">
                  <c:v>4040</c:v>
                </c:pt>
                <c:pt idx="124">
                  <c:v>4058</c:v>
                </c:pt>
                <c:pt idx="125">
                  <c:v>4073</c:v>
                </c:pt>
                <c:pt idx="126">
                  <c:v>4086</c:v>
                </c:pt>
                <c:pt idx="127">
                  <c:v>4098</c:v>
                </c:pt>
                <c:pt idx="128">
                  <c:v>4105</c:v>
                </c:pt>
                <c:pt idx="129">
                  <c:v>4123</c:v>
                </c:pt>
                <c:pt idx="130">
                  <c:v>4182</c:v>
                </c:pt>
                <c:pt idx="131">
                  <c:v>4189</c:v>
                </c:pt>
                <c:pt idx="132">
                  <c:v>4191</c:v>
                </c:pt>
                <c:pt idx="133">
                  <c:v>4258</c:v>
                </c:pt>
                <c:pt idx="134">
                  <c:v>4274</c:v>
                </c:pt>
                <c:pt idx="135">
                  <c:v>4333</c:v>
                </c:pt>
                <c:pt idx="136">
                  <c:v>4342</c:v>
                </c:pt>
                <c:pt idx="137">
                  <c:v>4362</c:v>
                </c:pt>
                <c:pt idx="138">
                  <c:v>4400</c:v>
                </c:pt>
                <c:pt idx="139">
                  <c:v>4401</c:v>
                </c:pt>
                <c:pt idx="140">
                  <c:v>4401</c:v>
                </c:pt>
                <c:pt idx="141">
                  <c:v>4433</c:v>
                </c:pt>
                <c:pt idx="142">
                  <c:v>4451</c:v>
                </c:pt>
                <c:pt idx="143">
                  <c:v>4460</c:v>
                </c:pt>
                <c:pt idx="144">
                  <c:v>4492</c:v>
                </c:pt>
                <c:pt idx="145">
                  <c:v>4507</c:v>
                </c:pt>
                <c:pt idx="146">
                  <c:v>4548</c:v>
                </c:pt>
                <c:pt idx="147">
                  <c:v>4553</c:v>
                </c:pt>
                <c:pt idx="148">
                  <c:v>4575</c:v>
                </c:pt>
                <c:pt idx="149">
                  <c:v>4586</c:v>
                </c:pt>
                <c:pt idx="150">
                  <c:v>4592</c:v>
                </c:pt>
                <c:pt idx="151">
                  <c:v>4595</c:v>
                </c:pt>
                <c:pt idx="152">
                  <c:v>4608</c:v>
                </c:pt>
                <c:pt idx="153">
                  <c:v>4629</c:v>
                </c:pt>
                <c:pt idx="154">
                  <c:v>4648</c:v>
                </c:pt>
                <c:pt idx="155">
                  <c:v>4649</c:v>
                </c:pt>
                <c:pt idx="156">
                  <c:v>4660</c:v>
                </c:pt>
                <c:pt idx="157">
                  <c:v>4665</c:v>
                </c:pt>
                <c:pt idx="158">
                  <c:v>4677</c:v>
                </c:pt>
                <c:pt idx="159">
                  <c:v>4679</c:v>
                </c:pt>
                <c:pt idx="160">
                  <c:v>4708</c:v>
                </c:pt>
                <c:pt idx="161">
                  <c:v>4714</c:v>
                </c:pt>
                <c:pt idx="162">
                  <c:v>4744</c:v>
                </c:pt>
                <c:pt idx="163">
                  <c:v>4758</c:v>
                </c:pt>
                <c:pt idx="164">
                  <c:v>4788</c:v>
                </c:pt>
                <c:pt idx="165">
                  <c:v>4790</c:v>
                </c:pt>
                <c:pt idx="166">
                  <c:v>4803</c:v>
                </c:pt>
                <c:pt idx="167">
                  <c:v>4833</c:v>
                </c:pt>
                <c:pt idx="168">
                  <c:v>4835</c:v>
                </c:pt>
                <c:pt idx="169">
                  <c:v>4844</c:v>
                </c:pt>
                <c:pt idx="170">
                  <c:v>4864</c:v>
                </c:pt>
                <c:pt idx="171">
                  <c:v>4881</c:v>
                </c:pt>
                <c:pt idx="172">
                  <c:v>4891</c:v>
                </c:pt>
                <c:pt idx="173">
                  <c:v>4906</c:v>
                </c:pt>
                <c:pt idx="174">
                  <c:v>4917</c:v>
                </c:pt>
                <c:pt idx="175">
                  <c:v>4966</c:v>
                </c:pt>
                <c:pt idx="176">
                  <c:v>4968</c:v>
                </c:pt>
                <c:pt idx="177">
                  <c:v>4978</c:v>
                </c:pt>
                <c:pt idx="178">
                  <c:v>4991</c:v>
                </c:pt>
                <c:pt idx="179">
                  <c:v>5020</c:v>
                </c:pt>
                <c:pt idx="180">
                  <c:v>5084</c:v>
                </c:pt>
                <c:pt idx="181">
                  <c:v>5119</c:v>
                </c:pt>
                <c:pt idx="182">
                  <c:v>5119</c:v>
                </c:pt>
                <c:pt idx="183">
                  <c:v>5180</c:v>
                </c:pt>
                <c:pt idx="184">
                  <c:v>5202</c:v>
                </c:pt>
                <c:pt idx="185">
                  <c:v>5225</c:v>
                </c:pt>
                <c:pt idx="186">
                  <c:v>5302</c:v>
                </c:pt>
                <c:pt idx="187">
                  <c:v>5305</c:v>
                </c:pt>
                <c:pt idx="188">
                  <c:v>5312</c:v>
                </c:pt>
                <c:pt idx="189">
                  <c:v>5312</c:v>
                </c:pt>
                <c:pt idx="190">
                  <c:v>5336</c:v>
                </c:pt>
                <c:pt idx="191">
                  <c:v>5342</c:v>
                </c:pt>
                <c:pt idx="192">
                  <c:v>5362</c:v>
                </c:pt>
                <c:pt idx="193">
                  <c:v>5515</c:v>
                </c:pt>
                <c:pt idx="194">
                  <c:v>5538</c:v>
                </c:pt>
                <c:pt idx="195">
                  <c:v>5805</c:v>
                </c:pt>
                <c:pt idx="196">
                  <c:v>5923</c:v>
                </c:pt>
                <c:pt idx="197">
                  <c:v>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B-F74A-998F-693DDB8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75216"/>
        <c:axId val="1728976944"/>
      </c:scatterChart>
      <c:valAx>
        <c:axId val="172897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976944"/>
        <c:crosses val="autoZero"/>
        <c:crossBetween val="midCat"/>
      </c:valAx>
      <c:valAx>
        <c:axId val="172897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975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Vs. Temp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MLR!$E$1</c:f>
              <c:strCache>
                <c:ptCount val="1"/>
                <c:pt idx="0">
                  <c:v>cnt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MLR!$A$2:$A$199</c:f>
              <c:numCache>
                <c:formatCode>General</c:formatCode>
                <c:ptCount val="198"/>
                <c:pt idx="0">
                  <c:v>19.372499999999999</c:v>
                </c:pt>
                <c:pt idx="1">
                  <c:v>26.035</c:v>
                </c:pt>
                <c:pt idx="2">
                  <c:v>20.739153000000002</c:v>
                </c:pt>
                <c:pt idx="3">
                  <c:v>30.066652999999999</c:v>
                </c:pt>
                <c:pt idx="4">
                  <c:v>13.6325</c:v>
                </c:pt>
                <c:pt idx="5">
                  <c:v>14.0425</c:v>
                </c:pt>
                <c:pt idx="6">
                  <c:v>24.421731999999999</c:v>
                </c:pt>
                <c:pt idx="7">
                  <c:v>30.066652999999999</c:v>
                </c:pt>
                <c:pt idx="8">
                  <c:v>14.225237</c:v>
                </c:pt>
                <c:pt idx="9">
                  <c:v>29.075847</c:v>
                </c:pt>
                <c:pt idx="10">
                  <c:v>26.889153</c:v>
                </c:pt>
                <c:pt idx="11">
                  <c:v>17.9375</c:v>
                </c:pt>
                <c:pt idx="12">
                  <c:v>23.506653</c:v>
                </c:pt>
                <c:pt idx="13">
                  <c:v>28.563347</c:v>
                </c:pt>
                <c:pt idx="14">
                  <c:v>21.388347</c:v>
                </c:pt>
                <c:pt idx="15">
                  <c:v>7.8791339999999996</c:v>
                </c:pt>
                <c:pt idx="16">
                  <c:v>13.333897</c:v>
                </c:pt>
                <c:pt idx="17">
                  <c:v>13.769152999999999</c:v>
                </c:pt>
                <c:pt idx="18">
                  <c:v>17.015000000000001</c:v>
                </c:pt>
                <c:pt idx="19">
                  <c:v>12.129153000000001</c:v>
                </c:pt>
                <c:pt idx="20">
                  <c:v>19.1675</c:v>
                </c:pt>
                <c:pt idx="21">
                  <c:v>11.719153</c:v>
                </c:pt>
                <c:pt idx="22">
                  <c:v>24.770847</c:v>
                </c:pt>
                <c:pt idx="23">
                  <c:v>13.803347</c:v>
                </c:pt>
                <c:pt idx="24">
                  <c:v>21.8325</c:v>
                </c:pt>
                <c:pt idx="25">
                  <c:v>17.015000000000001</c:v>
                </c:pt>
                <c:pt idx="26">
                  <c:v>17.493347</c:v>
                </c:pt>
                <c:pt idx="27">
                  <c:v>12.977402</c:v>
                </c:pt>
                <c:pt idx="28">
                  <c:v>30.613347000000001</c:v>
                </c:pt>
                <c:pt idx="29">
                  <c:v>8.0574019999999997</c:v>
                </c:pt>
                <c:pt idx="30">
                  <c:v>27.982500000000002</c:v>
                </c:pt>
                <c:pt idx="31">
                  <c:v>30.954999999999998</c:v>
                </c:pt>
                <c:pt idx="32">
                  <c:v>17.647835000000001</c:v>
                </c:pt>
                <c:pt idx="33">
                  <c:v>16.980847000000001</c:v>
                </c:pt>
                <c:pt idx="34">
                  <c:v>8.1999999999999993</c:v>
                </c:pt>
                <c:pt idx="35">
                  <c:v>8.3425980000000006</c:v>
                </c:pt>
                <c:pt idx="36">
                  <c:v>26.615846999999999</c:v>
                </c:pt>
                <c:pt idx="37">
                  <c:v>7.9950000000000001</c:v>
                </c:pt>
                <c:pt idx="38">
                  <c:v>11.5825</c:v>
                </c:pt>
                <c:pt idx="39">
                  <c:v>8.877402</c:v>
                </c:pt>
                <c:pt idx="40">
                  <c:v>28.495000000000001</c:v>
                </c:pt>
                <c:pt idx="41">
                  <c:v>11.138347</c:v>
                </c:pt>
                <c:pt idx="42">
                  <c:v>25.42</c:v>
                </c:pt>
                <c:pt idx="43">
                  <c:v>26.035</c:v>
                </c:pt>
                <c:pt idx="44">
                  <c:v>7.2091529999999997</c:v>
                </c:pt>
                <c:pt idx="45">
                  <c:v>27.811653</c:v>
                </c:pt>
                <c:pt idx="46">
                  <c:v>24.395</c:v>
                </c:pt>
                <c:pt idx="47">
                  <c:v>9.305237</c:v>
                </c:pt>
                <c:pt idx="48">
                  <c:v>11.685</c:v>
                </c:pt>
                <c:pt idx="49">
                  <c:v>20.602499999999999</c:v>
                </c:pt>
                <c:pt idx="50">
                  <c:v>29.861653</c:v>
                </c:pt>
                <c:pt idx="51">
                  <c:v>14.082598000000001</c:v>
                </c:pt>
                <c:pt idx="52">
                  <c:v>18.723347</c:v>
                </c:pt>
                <c:pt idx="53">
                  <c:v>22.003347000000002</c:v>
                </c:pt>
                <c:pt idx="54">
                  <c:v>31.330846999999999</c:v>
                </c:pt>
                <c:pt idx="55">
                  <c:v>10.830847</c:v>
                </c:pt>
                <c:pt idx="56">
                  <c:v>10.731299</c:v>
                </c:pt>
                <c:pt idx="57">
                  <c:v>11.693897</c:v>
                </c:pt>
                <c:pt idx="58">
                  <c:v>9.0912989999999994</c:v>
                </c:pt>
                <c:pt idx="59">
                  <c:v>29.793347000000001</c:v>
                </c:pt>
                <c:pt idx="60">
                  <c:v>10.728346999999999</c:v>
                </c:pt>
                <c:pt idx="61">
                  <c:v>27.094152999999999</c:v>
                </c:pt>
                <c:pt idx="62">
                  <c:v>27.88</c:v>
                </c:pt>
                <c:pt idx="63">
                  <c:v>16.980847000000001</c:v>
                </c:pt>
                <c:pt idx="64">
                  <c:v>12.121732</c:v>
                </c:pt>
                <c:pt idx="65">
                  <c:v>9.5666530000000005</c:v>
                </c:pt>
                <c:pt idx="66">
                  <c:v>7.4711020000000001</c:v>
                </c:pt>
                <c:pt idx="67">
                  <c:v>8.9175000000000004</c:v>
                </c:pt>
                <c:pt idx="68">
                  <c:v>21.012499999999999</c:v>
                </c:pt>
                <c:pt idx="69">
                  <c:v>15.952731</c:v>
                </c:pt>
                <c:pt idx="70">
                  <c:v>24.702500000000001</c:v>
                </c:pt>
                <c:pt idx="71">
                  <c:v>29.622499999999999</c:v>
                </c:pt>
                <c:pt idx="72">
                  <c:v>25.283346999999999</c:v>
                </c:pt>
                <c:pt idx="73">
                  <c:v>30.647500000000001</c:v>
                </c:pt>
                <c:pt idx="74">
                  <c:v>7.7527309999999998</c:v>
                </c:pt>
                <c:pt idx="75">
                  <c:v>5.9182680000000003</c:v>
                </c:pt>
                <c:pt idx="76">
                  <c:v>24.873346999999999</c:v>
                </c:pt>
                <c:pt idx="77">
                  <c:v>13.048700999999999</c:v>
                </c:pt>
                <c:pt idx="78">
                  <c:v>30.510846999999998</c:v>
                </c:pt>
                <c:pt idx="79">
                  <c:v>13.734999999999999</c:v>
                </c:pt>
                <c:pt idx="80">
                  <c:v>26.581652999999999</c:v>
                </c:pt>
                <c:pt idx="81">
                  <c:v>21.764153</c:v>
                </c:pt>
                <c:pt idx="82">
                  <c:v>25.898347000000001</c:v>
                </c:pt>
                <c:pt idx="83">
                  <c:v>8.6634639999999994</c:v>
                </c:pt>
                <c:pt idx="84">
                  <c:v>16.698193</c:v>
                </c:pt>
                <c:pt idx="85">
                  <c:v>30.271653000000001</c:v>
                </c:pt>
                <c:pt idx="86">
                  <c:v>19.645847</c:v>
                </c:pt>
                <c:pt idx="87">
                  <c:v>29.383347000000001</c:v>
                </c:pt>
                <c:pt idx="88">
                  <c:v>12.3</c:v>
                </c:pt>
                <c:pt idx="89">
                  <c:v>33.141652999999998</c:v>
                </c:pt>
                <c:pt idx="90">
                  <c:v>30.066652999999999</c:v>
                </c:pt>
                <c:pt idx="91">
                  <c:v>12.3</c:v>
                </c:pt>
                <c:pt idx="92">
                  <c:v>11.001652999999999</c:v>
                </c:pt>
                <c:pt idx="93">
                  <c:v>24.770847</c:v>
                </c:pt>
                <c:pt idx="94">
                  <c:v>9.4983470000000008</c:v>
                </c:pt>
                <c:pt idx="95">
                  <c:v>29.0075</c:v>
                </c:pt>
                <c:pt idx="96">
                  <c:v>31.809152999999998</c:v>
                </c:pt>
                <c:pt idx="97">
                  <c:v>30.613347000000001</c:v>
                </c:pt>
                <c:pt idx="98">
                  <c:v>29.725000000000001</c:v>
                </c:pt>
                <c:pt idx="99">
                  <c:v>16.024152999999998</c:v>
                </c:pt>
                <c:pt idx="100">
                  <c:v>14.110847</c:v>
                </c:pt>
                <c:pt idx="101">
                  <c:v>29.861653</c:v>
                </c:pt>
                <c:pt idx="102">
                  <c:v>20.91</c:v>
                </c:pt>
                <c:pt idx="103">
                  <c:v>13.013031</c:v>
                </c:pt>
                <c:pt idx="104">
                  <c:v>25.898347000000001</c:v>
                </c:pt>
                <c:pt idx="105">
                  <c:v>17.869153000000001</c:v>
                </c:pt>
                <c:pt idx="106">
                  <c:v>29.52</c:v>
                </c:pt>
                <c:pt idx="107">
                  <c:v>10.899153</c:v>
                </c:pt>
                <c:pt idx="108">
                  <c:v>5.6716530000000001</c:v>
                </c:pt>
                <c:pt idx="109">
                  <c:v>30.75</c:v>
                </c:pt>
                <c:pt idx="110">
                  <c:v>8.8833470000000005</c:v>
                </c:pt>
                <c:pt idx="111">
                  <c:v>10.838267999999999</c:v>
                </c:pt>
                <c:pt idx="112">
                  <c:v>28.153347</c:v>
                </c:pt>
                <c:pt idx="113">
                  <c:v>11.979134</c:v>
                </c:pt>
                <c:pt idx="114">
                  <c:v>14.973896999999999</c:v>
                </c:pt>
                <c:pt idx="115">
                  <c:v>6.1841530000000002</c:v>
                </c:pt>
                <c:pt idx="116">
                  <c:v>7.4141529999999998</c:v>
                </c:pt>
                <c:pt idx="117">
                  <c:v>6.5956700000000001</c:v>
                </c:pt>
                <c:pt idx="118">
                  <c:v>18.108346999999998</c:v>
                </c:pt>
                <c:pt idx="119">
                  <c:v>22.14</c:v>
                </c:pt>
                <c:pt idx="120">
                  <c:v>15.750847</c:v>
                </c:pt>
                <c:pt idx="121">
                  <c:v>23.0625</c:v>
                </c:pt>
                <c:pt idx="122">
                  <c:v>18.825847</c:v>
                </c:pt>
                <c:pt idx="123">
                  <c:v>19.372499999999999</c:v>
                </c:pt>
                <c:pt idx="124">
                  <c:v>31.774999999999999</c:v>
                </c:pt>
                <c:pt idx="125">
                  <c:v>3.9573896999999998</c:v>
                </c:pt>
                <c:pt idx="126">
                  <c:v>21.012499999999999</c:v>
                </c:pt>
                <c:pt idx="127">
                  <c:v>10.909566999999999</c:v>
                </c:pt>
                <c:pt idx="128">
                  <c:v>15.758267999999999</c:v>
                </c:pt>
                <c:pt idx="129">
                  <c:v>14.938268000000001</c:v>
                </c:pt>
                <c:pt idx="130">
                  <c:v>9.0541529999999995</c:v>
                </c:pt>
                <c:pt idx="131">
                  <c:v>3.9930433000000001</c:v>
                </c:pt>
                <c:pt idx="132">
                  <c:v>26.035</c:v>
                </c:pt>
                <c:pt idx="133">
                  <c:v>27.914152999999999</c:v>
                </c:pt>
                <c:pt idx="134">
                  <c:v>25.317499999999999</c:v>
                </c:pt>
                <c:pt idx="135">
                  <c:v>10.66</c:v>
                </c:pt>
                <c:pt idx="136">
                  <c:v>13.495846999999999</c:v>
                </c:pt>
                <c:pt idx="137">
                  <c:v>15.511653000000001</c:v>
                </c:pt>
                <c:pt idx="138">
                  <c:v>8.0574019999999997</c:v>
                </c:pt>
                <c:pt idx="139">
                  <c:v>23.677499999999998</c:v>
                </c:pt>
                <c:pt idx="140">
                  <c:v>21.934999999999999</c:v>
                </c:pt>
                <c:pt idx="141">
                  <c:v>23.848347</c:v>
                </c:pt>
                <c:pt idx="142">
                  <c:v>15.437402000000001</c:v>
                </c:pt>
                <c:pt idx="143">
                  <c:v>22.55</c:v>
                </c:pt>
                <c:pt idx="144">
                  <c:v>27.196653000000001</c:v>
                </c:pt>
                <c:pt idx="145">
                  <c:v>18.825847</c:v>
                </c:pt>
                <c:pt idx="146">
                  <c:v>29.315000000000001</c:v>
                </c:pt>
                <c:pt idx="147">
                  <c:v>18.518346999999999</c:v>
                </c:pt>
                <c:pt idx="148">
                  <c:v>21.354153</c:v>
                </c:pt>
                <c:pt idx="149">
                  <c:v>18.313347</c:v>
                </c:pt>
                <c:pt idx="150">
                  <c:v>8.0509240000000002</c:v>
                </c:pt>
                <c:pt idx="151">
                  <c:v>7.0818070000000004</c:v>
                </c:pt>
                <c:pt idx="152">
                  <c:v>31.262499999999999</c:v>
                </c:pt>
                <c:pt idx="153">
                  <c:v>8.131653</c:v>
                </c:pt>
                <c:pt idx="154">
                  <c:v>6.7649999999999997</c:v>
                </c:pt>
                <c:pt idx="155">
                  <c:v>27.06</c:v>
                </c:pt>
                <c:pt idx="156">
                  <c:v>9.5666530000000005</c:v>
                </c:pt>
                <c:pt idx="157">
                  <c:v>21.661653000000001</c:v>
                </c:pt>
                <c:pt idx="158">
                  <c:v>10.728346999999999</c:v>
                </c:pt>
                <c:pt idx="159">
                  <c:v>29.485847</c:v>
                </c:pt>
                <c:pt idx="160">
                  <c:v>25.42</c:v>
                </c:pt>
                <c:pt idx="161">
                  <c:v>21.32</c:v>
                </c:pt>
                <c:pt idx="162">
                  <c:v>2.4243464000000001</c:v>
                </c:pt>
                <c:pt idx="163">
                  <c:v>7.2774999999999999</c:v>
                </c:pt>
                <c:pt idx="164">
                  <c:v>17.664152999999999</c:v>
                </c:pt>
                <c:pt idx="165">
                  <c:v>27.948346999999998</c:v>
                </c:pt>
                <c:pt idx="166">
                  <c:v>18.86</c:v>
                </c:pt>
                <c:pt idx="167">
                  <c:v>32.560847000000003</c:v>
                </c:pt>
                <c:pt idx="168">
                  <c:v>14.902597999999999</c:v>
                </c:pt>
                <c:pt idx="169">
                  <c:v>5.526103</c:v>
                </c:pt>
                <c:pt idx="170">
                  <c:v>27.3675</c:v>
                </c:pt>
                <c:pt idx="171">
                  <c:v>22.2425</c:v>
                </c:pt>
                <c:pt idx="172">
                  <c:v>9.1225000000000005</c:v>
                </c:pt>
                <c:pt idx="173">
                  <c:v>10.933346999999999</c:v>
                </c:pt>
                <c:pt idx="174">
                  <c:v>11.9925</c:v>
                </c:pt>
                <c:pt idx="175">
                  <c:v>7.6652370000000003</c:v>
                </c:pt>
                <c:pt idx="176">
                  <c:v>23.028347</c:v>
                </c:pt>
                <c:pt idx="177">
                  <c:v>9.1625979999999991</c:v>
                </c:pt>
                <c:pt idx="178">
                  <c:v>21.8325</c:v>
                </c:pt>
                <c:pt idx="179">
                  <c:v>29.690847000000002</c:v>
                </c:pt>
                <c:pt idx="180">
                  <c:v>8.3782680000000003</c:v>
                </c:pt>
                <c:pt idx="181">
                  <c:v>28.563347</c:v>
                </c:pt>
                <c:pt idx="182">
                  <c:v>12.914999999999999</c:v>
                </c:pt>
                <c:pt idx="183">
                  <c:v>12.4025</c:v>
                </c:pt>
                <c:pt idx="184">
                  <c:v>10.374763</c:v>
                </c:pt>
                <c:pt idx="185">
                  <c:v>27.914152999999999</c:v>
                </c:pt>
                <c:pt idx="186">
                  <c:v>25.693346999999999</c:v>
                </c:pt>
                <c:pt idx="187">
                  <c:v>28.665846999999999</c:v>
                </c:pt>
                <c:pt idx="188">
                  <c:v>29.041653</c:v>
                </c:pt>
                <c:pt idx="189">
                  <c:v>16.912500000000001</c:v>
                </c:pt>
                <c:pt idx="190">
                  <c:v>22.515847000000001</c:v>
                </c:pt>
                <c:pt idx="191">
                  <c:v>28.392499999999998</c:v>
                </c:pt>
                <c:pt idx="192">
                  <c:v>6.9327310000000004</c:v>
                </c:pt>
                <c:pt idx="193">
                  <c:v>16.365846999999999</c:v>
                </c:pt>
                <c:pt idx="194">
                  <c:v>6.7649999999999997</c:v>
                </c:pt>
                <c:pt idx="195">
                  <c:v>12.977402</c:v>
                </c:pt>
                <c:pt idx="196">
                  <c:v>25.761652999999999</c:v>
                </c:pt>
                <c:pt idx="197">
                  <c:v>12.436653</c:v>
                </c:pt>
              </c:numCache>
            </c:numRef>
          </c:xVal>
          <c:yVal>
            <c:numRef>
              <c:f>MLR!$E$2:$E$199</c:f>
              <c:numCache>
                <c:formatCode>General</c:formatCode>
                <c:ptCount val="198"/>
                <c:pt idx="0">
                  <c:v>5312</c:v>
                </c:pt>
                <c:pt idx="1">
                  <c:v>5342</c:v>
                </c:pt>
                <c:pt idx="2">
                  <c:v>3204</c:v>
                </c:pt>
                <c:pt idx="3">
                  <c:v>4098</c:v>
                </c:pt>
                <c:pt idx="4">
                  <c:v>2471</c:v>
                </c:pt>
                <c:pt idx="5">
                  <c:v>2455</c:v>
                </c:pt>
                <c:pt idx="6">
                  <c:v>3348</c:v>
                </c:pt>
                <c:pt idx="7">
                  <c:v>5336</c:v>
                </c:pt>
                <c:pt idx="8">
                  <c:v>2121</c:v>
                </c:pt>
                <c:pt idx="9">
                  <c:v>4040</c:v>
                </c:pt>
                <c:pt idx="10">
                  <c:v>4758</c:v>
                </c:pt>
                <c:pt idx="11">
                  <c:v>3141</c:v>
                </c:pt>
                <c:pt idx="12">
                  <c:v>3115</c:v>
                </c:pt>
                <c:pt idx="13">
                  <c:v>5119</c:v>
                </c:pt>
                <c:pt idx="14">
                  <c:v>2927</c:v>
                </c:pt>
                <c:pt idx="15">
                  <c:v>1360</c:v>
                </c:pt>
                <c:pt idx="16">
                  <c:v>2046</c:v>
                </c:pt>
                <c:pt idx="17">
                  <c:v>1471</c:v>
                </c:pt>
                <c:pt idx="18">
                  <c:v>1913</c:v>
                </c:pt>
                <c:pt idx="19">
                  <c:v>1891</c:v>
                </c:pt>
                <c:pt idx="20">
                  <c:v>3267</c:v>
                </c:pt>
                <c:pt idx="21">
                  <c:v>1623</c:v>
                </c:pt>
                <c:pt idx="22">
                  <c:v>4660</c:v>
                </c:pt>
                <c:pt idx="23">
                  <c:v>1683</c:v>
                </c:pt>
                <c:pt idx="24">
                  <c:v>4362</c:v>
                </c:pt>
                <c:pt idx="25">
                  <c:v>2744</c:v>
                </c:pt>
                <c:pt idx="26">
                  <c:v>2895</c:v>
                </c:pt>
                <c:pt idx="27">
                  <c:v>1589</c:v>
                </c:pt>
                <c:pt idx="28">
                  <c:v>4342</c:v>
                </c:pt>
                <c:pt idx="29">
                  <c:v>1098</c:v>
                </c:pt>
                <c:pt idx="30">
                  <c:v>4708</c:v>
                </c:pt>
                <c:pt idx="31">
                  <c:v>4586</c:v>
                </c:pt>
                <c:pt idx="32">
                  <c:v>2077</c:v>
                </c:pt>
                <c:pt idx="33">
                  <c:v>2633</c:v>
                </c:pt>
                <c:pt idx="34">
                  <c:v>1562</c:v>
                </c:pt>
                <c:pt idx="35">
                  <c:v>1167</c:v>
                </c:pt>
                <c:pt idx="36">
                  <c:v>4844</c:v>
                </c:pt>
                <c:pt idx="37">
                  <c:v>431</c:v>
                </c:pt>
                <c:pt idx="38">
                  <c:v>1969</c:v>
                </c:pt>
                <c:pt idx="39">
                  <c:v>1096</c:v>
                </c:pt>
                <c:pt idx="40">
                  <c:v>5202</c:v>
                </c:pt>
                <c:pt idx="41">
                  <c:v>1712</c:v>
                </c:pt>
                <c:pt idx="42">
                  <c:v>5312</c:v>
                </c:pt>
                <c:pt idx="43">
                  <c:v>5020</c:v>
                </c:pt>
                <c:pt idx="44">
                  <c:v>1000</c:v>
                </c:pt>
                <c:pt idx="45">
                  <c:v>4548</c:v>
                </c:pt>
                <c:pt idx="46">
                  <c:v>3944</c:v>
                </c:pt>
                <c:pt idx="47">
                  <c:v>1600</c:v>
                </c:pt>
                <c:pt idx="48">
                  <c:v>1865</c:v>
                </c:pt>
                <c:pt idx="49">
                  <c:v>2034</c:v>
                </c:pt>
                <c:pt idx="50">
                  <c:v>5225</c:v>
                </c:pt>
                <c:pt idx="51">
                  <c:v>2402</c:v>
                </c:pt>
                <c:pt idx="52">
                  <c:v>3744</c:v>
                </c:pt>
                <c:pt idx="53">
                  <c:v>4917</c:v>
                </c:pt>
                <c:pt idx="54">
                  <c:v>3974</c:v>
                </c:pt>
                <c:pt idx="55">
                  <c:v>2210</c:v>
                </c:pt>
                <c:pt idx="56">
                  <c:v>1872</c:v>
                </c:pt>
                <c:pt idx="57">
                  <c:v>1812</c:v>
                </c:pt>
                <c:pt idx="58">
                  <c:v>1917</c:v>
                </c:pt>
                <c:pt idx="59">
                  <c:v>6043</c:v>
                </c:pt>
                <c:pt idx="60">
                  <c:v>1927</c:v>
                </c:pt>
                <c:pt idx="61">
                  <c:v>4978</c:v>
                </c:pt>
                <c:pt idx="62">
                  <c:v>5305</c:v>
                </c:pt>
                <c:pt idx="63">
                  <c:v>1795</c:v>
                </c:pt>
                <c:pt idx="64">
                  <c:v>1807</c:v>
                </c:pt>
                <c:pt idx="65">
                  <c:v>1005</c:v>
                </c:pt>
                <c:pt idx="66">
                  <c:v>1450</c:v>
                </c:pt>
                <c:pt idx="67">
                  <c:v>506</c:v>
                </c:pt>
                <c:pt idx="68">
                  <c:v>3429</c:v>
                </c:pt>
                <c:pt idx="69">
                  <c:v>623</c:v>
                </c:pt>
                <c:pt idx="70">
                  <c:v>5805</c:v>
                </c:pt>
                <c:pt idx="71">
                  <c:v>5362</c:v>
                </c:pt>
                <c:pt idx="72">
                  <c:v>4451</c:v>
                </c:pt>
                <c:pt idx="73">
                  <c:v>4881</c:v>
                </c:pt>
                <c:pt idx="74">
                  <c:v>1746</c:v>
                </c:pt>
                <c:pt idx="75">
                  <c:v>1538</c:v>
                </c:pt>
                <c:pt idx="76">
                  <c:v>4073</c:v>
                </c:pt>
                <c:pt idx="77">
                  <c:v>2115</c:v>
                </c:pt>
                <c:pt idx="78">
                  <c:v>4648</c:v>
                </c:pt>
                <c:pt idx="79">
                  <c:v>2134</c:v>
                </c:pt>
                <c:pt idx="80">
                  <c:v>4906</c:v>
                </c:pt>
                <c:pt idx="81">
                  <c:v>4575</c:v>
                </c:pt>
                <c:pt idx="82">
                  <c:v>4274</c:v>
                </c:pt>
                <c:pt idx="83">
                  <c:v>1708</c:v>
                </c:pt>
                <c:pt idx="84">
                  <c:v>1446</c:v>
                </c:pt>
                <c:pt idx="85">
                  <c:v>5119</c:v>
                </c:pt>
                <c:pt idx="86">
                  <c:v>4608</c:v>
                </c:pt>
                <c:pt idx="87">
                  <c:v>4649</c:v>
                </c:pt>
                <c:pt idx="88">
                  <c:v>1536</c:v>
                </c:pt>
                <c:pt idx="89">
                  <c:v>3915</c:v>
                </c:pt>
                <c:pt idx="90">
                  <c:v>4507</c:v>
                </c:pt>
                <c:pt idx="91">
                  <c:v>2227</c:v>
                </c:pt>
                <c:pt idx="92">
                  <c:v>1685</c:v>
                </c:pt>
                <c:pt idx="93">
                  <c:v>4891</c:v>
                </c:pt>
                <c:pt idx="94">
                  <c:v>1204</c:v>
                </c:pt>
                <c:pt idx="95">
                  <c:v>4833</c:v>
                </c:pt>
                <c:pt idx="96">
                  <c:v>4401</c:v>
                </c:pt>
                <c:pt idx="97">
                  <c:v>4665</c:v>
                </c:pt>
                <c:pt idx="98">
                  <c:v>4966</c:v>
                </c:pt>
                <c:pt idx="99">
                  <c:v>2808</c:v>
                </c:pt>
                <c:pt idx="100">
                  <c:v>985</c:v>
                </c:pt>
                <c:pt idx="101">
                  <c:v>4790</c:v>
                </c:pt>
                <c:pt idx="102">
                  <c:v>4595</c:v>
                </c:pt>
                <c:pt idx="103">
                  <c:v>2056</c:v>
                </c:pt>
                <c:pt idx="104">
                  <c:v>4400</c:v>
                </c:pt>
                <c:pt idx="105">
                  <c:v>2475</c:v>
                </c:pt>
                <c:pt idx="106">
                  <c:v>4629</c:v>
                </c:pt>
                <c:pt idx="107">
                  <c:v>2496</c:v>
                </c:pt>
                <c:pt idx="108">
                  <c:v>822</c:v>
                </c:pt>
                <c:pt idx="109">
                  <c:v>4592</c:v>
                </c:pt>
                <c:pt idx="110">
                  <c:v>683</c:v>
                </c:pt>
                <c:pt idx="111">
                  <c:v>2028</c:v>
                </c:pt>
                <c:pt idx="112">
                  <c:v>5923</c:v>
                </c:pt>
                <c:pt idx="113">
                  <c:v>1650</c:v>
                </c:pt>
                <c:pt idx="114">
                  <c:v>2192</c:v>
                </c:pt>
                <c:pt idx="115">
                  <c:v>1321</c:v>
                </c:pt>
                <c:pt idx="116">
                  <c:v>1501</c:v>
                </c:pt>
                <c:pt idx="117">
                  <c:v>1421</c:v>
                </c:pt>
                <c:pt idx="118">
                  <c:v>2703</c:v>
                </c:pt>
                <c:pt idx="119">
                  <c:v>3239</c:v>
                </c:pt>
                <c:pt idx="120">
                  <c:v>2077</c:v>
                </c:pt>
                <c:pt idx="121">
                  <c:v>4553</c:v>
                </c:pt>
                <c:pt idx="122">
                  <c:v>4433</c:v>
                </c:pt>
                <c:pt idx="123">
                  <c:v>3117</c:v>
                </c:pt>
                <c:pt idx="124">
                  <c:v>3982</c:v>
                </c:pt>
                <c:pt idx="125">
                  <c:v>986</c:v>
                </c:pt>
                <c:pt idx="126">
                  <c:v>4105</c:v>
                </c:pt>
                <c:pt idx="127">
                  <c:v>1815</c:v>
                </c:pt>
                <c:pt idx="128">
                  <c:v>2417</c:v>
                </c:pt>
                <c:pt idx="129">
                  <c:v>1461</c:v>
                </c:pt>
                <c:pt idx="130">
                  <c:v>1530</c:v>
                </c:pt>
                <c:pt idx="131">
                  <c:v>1416</c:v>
                </c:pt>
                <c:pt idx="132">
                  <c:v>4010</c:v>
                </c:pt>
                <c:pt idx="133">
                  <c:v>4835</c:v>
                </c:pt>
                <c:pt idx="134">
                  <c:v>4058</c:v>
                </c:pt>
                <c:pt idx="135">
                  <c:v>1526</c:v>
                </c:pt>
                <c:pt idx="136">
                  <c:v>2132</c:v>
                </c:pt>
                <c:pt idx="137">
                  <c:v>3249</c:v>
                </c:pt>
                <c:pt idx="138">
                  <c:v>1510</c:v>
                </c:pt>
                <c:pt idx="139">
                  <c:v>3958</c:v>
                </c:pt>
                <c:pt idx="140">
                  <c:v>4864</c:v>
                </c:pt>
                <c:pt idx="141">
                  <c:v>4191</c:v>
                </c:pt>
                <c:pt idx="142">
                  <c:v>605</c:v>
                </c:pt>
                <c:pt idx="143">
                  <c:v>3855</c:v>
                </c:pt>
                <c:pt idx="144">
                  <c:v>5538</c:v>
                </c:pt>
                <c:pt idx="145">
                  <c:v>4189</c:v>
                </c:pt>
                <c:pt idx="146">
                  <c:v>4968</c:v>
                </c:pt>
                <c:pt idx="147">
                  <c:v>3351</c:v>
                </c:pt>
                <c:pt idx="148">
                  <c:v>3409</c:v>
                </c:pt>
                <c:pt idx="149">
                  <c:v>3126</c:v>
                </c:pt>
                <c:pt idx="150">
                  <c:v>1349</c:v>
                </c:pt>
                <c:pt idx="151">
                  <c:v>1162</c:v>
                </c:pt>
                <c:pt idx="152">
                  <c:v>4086</c:v>
                </c:pt>
                <c:pt idx="153">
                  <c:v>1685</c:v>
                </c:pt>
                <c:pt idx="154">
                  <c:v>1406</c:v>
                </c:pt>
                <c:pt idx="155">
                  <c:v>4492</c:v>
                </c:pt>
                <c:pt idx="156">
                  <c:v>1248</c:v>
                </c:pt>
                <c:pt idx="157">
                  <c:v>4333</c:v>
                </c:pt>
                <c:pt idx="158">
                  <c:v>1944</c:v>
                </c:pt>
                <c:pt idx="159">
                  <c:v>5302</c:v>
                </c:pt>
                <c:pt idx="160">
                  <c:v>3872</c:v>
                </c:pt>
                <c:pt idx="161">
                  <c:v>4714</c:v>
                </c:pt>
                <c:pt idx="162">
                  <c:v>981</c:v>
                </c:pt>
                <c:pt idx="163">
                  <c:v>1543</c:v>
                </c:pt>
                <c:pt idx="164">
                  <c:v>795</c:v>
                </c:pt>
                <c:pt idx="165">
                  <c:v>4679</c:v>
                </c:pt>
                <c:pt idx="166">
                  <c:v>4036</c:v>
                </c:pt>
                <c:pt idx="167">
                  <c:v>4258</c:v>
                </c:pt>
                <c:pt idx="168">
                  <c:v>801</c:v>
                </c:pt>
                <c:pt idx="169">
                  <c:v>1605</c:v>
                </c:pt>
                <c:pt idx="170">
                  <c:v>4788</c:v>
                </c:pt>
                <c:pt idx="171">
                  <c:v>4182</c:v>
                </c:pt>
                <c:pt idx="172">
                  <c:v>1472</c:v>
                </c:pt>
                <c:pt idx="173">
                  <c:v>1851</c:v>
                </c:pt>
                <c:pt idx="174">
                  <c:v>2133</c:v>
                </c:pt>
                <c:pt idx="175">
                  <c:v>1550</c:v>
                </c:pt>
                <c:pt idx="176">
                  <c:v>4123</c:v>
                </c:pt>
                <c:pt idx="177">
                  <c:v>1985</c:v>
                </c:pt>
                <c:pt idx="178">
                  <c:v>4803</c:v>
                </c:pt>
                <c:pt idx="179">
                  <c:v>4991</c:v>
                </c:pt>
                <c:pt idx="180">
                  <c:v>1606</c:v>
                </c:pt>
                <c:pt idx="181">
                  <c:v>5515</c:v>
                </c:pt>
                <c:pt idx="182">
                  <c:v>2252</c:v>
                </c:pt>
                <c:pt idx="183">
                  <c:v>2425</c:v>
                </c:pt>
                <c:pt idx="184">
                  <c:v>1693</c:v>
                </c:pt>
                <c:pt idx="185">
                  <c:v>5084</c:v>
                </c:pt>
                <c:pt idx="186">
                  <c:v>5180</c:v>
                </c:pt>
                <c:pt idx="187">
                  <c:v>4744</c:v>
                </c:pt>
                <c:pt idx="188">
                  <c:v>4677</c:v>
                </c:pt>
                <c:pt idx="189">
                  <c:v>2162</c:v>
                </c:pt>
                <c:pt idx="190">
                  <c:v>4401</c:v>
                </c:pt>
                <c:pt idx="191">
                  <c:v>4460</c:v>
                </c:pt>
                <c:pt idx="192">
                  <c:v>1263</c:v>
                </c:pt>
                <c:pt idx="193">
                  <c:v>1635</c:v>
                </c:pt>
                <c:pt idx="194">
                  <c:v>959</c:v>
                </c:pt>
                <c:pt idx="195">
                  <c:v>1977</c:v>
                </c:pt>
                <c:pt idx="196">
                  <c:v>3767</c:v>
                </c:pt>
                <c:pt idx="197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8-8842-9BE0-C3F82DEB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0127"/>
        <c:axId val="170781823"/>
      </c:scatterChart>
      <c:valAx>
        <c:axId val="1707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1823"/>
        <c:crosses val="autoZero"/>
        <c:crossBetween val="midCat"/>
      </c:valAx>
      <c:valAx>
        <c:axId val="1707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1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Vs. Atemp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MLR!$E$1</c:f>
              <c:strCache>
                <c:ptCount val="1"/>
                <c:pt idx="0">
                  <c:v>cnt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MLR!$B$2:$B$199</c:f>
              <c:numCache>
                <c:formatCode>General</c:formatCode>
                <c:ptCount val="198"/>
                <c:pt idx="0">
                  <c:v>19.024861000000001</c:v>
                </c:pt>
                <c:pt idx="1">
                  <c:v>24.382536000000002</c:v>
                </c:pt>
                <c:pt idx="2">
                  <c:v>20.059577999999998</c:v>
                </c:pt>
                <c:pt idx="3">
                  <c:v>27.514772000000001</c:v>
                </c:pt>
                <c:pt idx="4">
                  <c:v>13.35575</c:v>
                </c:pt>
                <c:pt idx="5">
                  <c:v>14.002689</c:v>
                </c:pt>
                <c:pt idx="6">
                  <c:v>23.173897</c:v>
                </c:pt>
                <c:pt idx="7">
                  <c:v>27.230478000000002</c:v>
                </c:pt>
                <c:pt idx="8">
                  <c:v>13.855499</c:v>
                </c:pt>
                <c:pt idx="9">
                  <c:v>27.489802999999998</c:v>
                </c:pt>
                <c:pt idx="10">
                  <c:v>25.107538999999999</c:v>
                </c:pt>
                <c:pt idx="11">
                  <c:v>17.781535999999999</c:v>
                </c:pt>
                <c:pt idx="12">
                  <c:v>22.260089000000001</c:v>
                </c:pt>
                <c:pt idx="13">
                  <c:v>26.402114000000001</c:v>
                </c:pt>
                <c:pt idx="14">
                  <c:v>20.991302999999998</c:v>
                </c:pt>
                <c:pt idx="15">
                  <c:v>9.6157299999999992</c:v>
                </c:pt>
                <c:pt idx="16">
                  <c:v>13.612</c:v>
                </c:pt>
                <c:pt idx="17">
                  <c:v>13.303639</c:v>
                </c:pt>
                <c:pt idx="18">
                  <c:v>16.332350000000002</c:v>
                </c:pt>
                <c:pt idx="19">
                  <c:v>11.750928</c:v>
                </c:pt>
                <c:pt idx="20">
                  <c:v>18.972422000000002</c:v>
                </c:pt>
                <c:pt idx="21">
                  <c:v>11.958511</c:v>
                </c:pt>
                <c:pt idx="22">
                  <c:v>23.554500000000001</c:v>
                </c:pt>
                <c:pt idx="23">
                  <c:v>13.200113999999999</c:v>
                </c:pt>
                <c:pt idx="24">
                  <c:v>21.535086</c:v>
                </c:pt>
                <c:pt idx="25">
                  <c:v>16.823653</c:v>
                </c:pt>
                <c:pt idx="26">
                  <c:v>17.496217000000001</c:v>
                </c:pt>
                <c:pt idx="27">
                  <c:v>13.288633000000001</c:v>
                </c:pt>
                <c:pt idx="28">
                  <c:v>28.265564000000001</c:v>
                </c:pt>
                <c:pt idx="29">
                  <c:v>8.6971659999999993</c:v>
                </c:pt>
                <c:pt idx="30">
                  <c:v>26.117163999999999</c:v>
                </c:pt>
                <c:pt idx="31">
                  <c:v>28.834972</c:v>
                </c:pt>
                <c:pt idx="32">
                  <c:v>16.799135</c:v>
                </c:pt>
                <c:pt idx="33">
                  <c:v>16.59065</c:v>
                </c:pt>
                <c:pt idx="34">
                  <c:v>8.6970019999999995</c:v>
                </c:pt>
                <c:pt idx="35">
                  <c:v>9.1559969999999993</c:v>
                </c:pt>
                <c:pt idx="36">
                  <c:v>24.615703</c:v>
                </c:pt>
                <c:pt idx="37">
                  <c:v>9.0076999999999998</c:v>
                </c:pt>
                <c:pt idx="38">
                  <c:v>11.569872</c:v>
                </c:pt>
                <c:pt idx="39">
                  <c:v>10.263202</c:v>
                </c:pt>
                <c:pt idx="40">
                  <c:v>26.375833</c:v>
                </c:pt>
                <c:pt idx="41">
                  <c:v>12.449978</c:v>
                </c:pt>
                <c:pt idx="42">
                  <c:v>24.072452999999999</c:v>
                </c:pt>
                <c:pt idx="43">
                  <c:v>24.667814</c:v>
                </c:pt>
                <c:pt idx="44">
                  <c:v>7.247611</c:v>
                </c:pt>
                <c:pt idx="45">
                  <c:v>25.496178</c:v>
                </c:pt>
                <c:pt idx="46">
                  <c:v>23.140072</c:v>
                </c:pt>
                <c:pt idx="47">
                  <c:v>9.4000699999999995</c:v>
                </c:pt>
                <c:pt idx="48">
                  <c:v>11.104153</c:v>
                </c:pt>
                <c:pt idx="49">
                  <c:v>20.215214</c:v>
                </c:pt>
                <c:pt idx="50">
                  <c:v>26.842207999999999</c:v>
                </c:pt>
                <c:pt idx="51">
                  <c:v>14.395469</c:v>
                </c:pt>
                <c:pt idx="52">
                  <c:v>18.273536</c:v>
                </c:pt>
                <c:pt idx="53">
                  <c:v>21.690722000000001</c:v>
                </c:pt>
                <c:pt idx="54">
                  <c:v>29.559646999999998</c:v>
                </c:pt>
                <c:pt idx="55">
                  <c:v>10.508792</c:v>
                </c:pt>
                <c:pt idx="56">
                  <c:v>9.7769010000000005</c:v>
                </c:pt>
                <c:pt idx="57">
                  <c:v>11.37053</c:v>
                </c:pt>
                <c:pt idx="58">
                  <c:v>10.074396999999999</c:v>
                </c:pt>
                <c:pt idx="59">
                  <c:v>27.282097</c:v>
                </c:pt>
                <c:pt idx="60">
                  <c:v>10.457050000000001</c:v>
                </c:pt>
                <c:pt idx="61">
                  <c:v>25.237221999999999</c:v>
                </c:pt>
                <c:pt idx="62">
                  <c:v>26.142789</c:v>
                </c:pt>
                <c:pt idx="63">
                  <c:v>16.332350000000002</c:v>
                </c:pt>
                <c:pt idx="64">
                  <c:v>11.856831</c:v>
                </c:pt>
                <c:pt idx="65">
                  <c:v>9.9653779999999994</c:v>
                </c:pt>
                <c:pt idx="66">
                  <c:v>7.6273530000000003</c:v>
                </c:pt>
                <c:pt idx="67">
                  <c:v>8.3475999999999999</c:v>
                </c:pt>
                <c:pt idx="68">
                  <c:v>20.628986000000001</c:v>
                </c:pt>
                <c:pt idx="69">
                  <c:v>15.812388</c:v>
                </c:pt>
                <c:pt idx="70">
                  <c:v>23.450975</c:v>
                </c:pt>
                <c:pt idx="71">
                  <c:v>26.738641999999999</c:v>
                </c:pt>
                <c:pt idx="72">
                  <c:v>23.865238999999999</c:v>
                </c:pt>
                <c:pt idx="73">
                  <c:v>28.291025000000001</c:v>
                </c:pt>
                <c:pt idx="74">
                  <c:v>8.7538689999999999</c:v>
                </c:pt>
                <c:pt idx="75">
                  <c:v>6.1314679999999999</c:v>
                </c:pt>
                <c:pt idx="76">
                  <c:v>23.554500000000001</c:v>
                </c:pt>
                <c:pt idx="77">
                  <c:v>12.9642</c:v>
                </c:pt>
                <c:pt idx="78">
                  <c:v>28.394877999999999</c:v>
                </c:pt>
                <c:pt idx="79">
                  <c:v>13.122911</c:v>
                </c:pt>
                <c:pt idx="80">
                  <c:v>25.288964</c:v>
                </c:pt>
                <c:pt idx="81">
                  <c:v>20.940422000000002</c:v>
                </c:pt>
                <c:pt idx="82">
                  <c:v>24.202135999999999</c:v>
                </c:pt>
                <c:pt idx="83">
                  <c:v>9.3720669999999995</c:v>
                </c:pt>
                <c:pt idx="84">
                  <c:v>16.404838000000002</c:v>
                </c:pt>
                <c:pt idx="85">
                  <c:v>27.359628000000001</c:v>
                </c:pt>
                <c:pt idx="86">
                  <c:v>19.438797000000001</c:v>
                </c:pt>
                <c:pt idx="87">
                  <c:v>27.411574999999999</c:v>
                </c:pt>
                <c:pt idx="88">
                  <c:v>12.19135</c:v>
                </c:pt>
                <c:pt idx="89">
                  <c:v>31.060739000000002</c:v>
                </c:pt>
                <c:pt idx="90">
                  <c:v>28.446988999999999</c:v>
                </c:pt>
                <c:pt idx="91">
                  <c:v>11.621613999999999</c:v>
                </c:pt>
                <c:pt idx="92">
                  <c:v>10.560575</c:v>
                </c:pt>
                <c:pt idx="93">
                  <c:v>24.253385999999999</c:v>
                </c:pt>
                <c:pt idx="94">
                  <c:v>9.6028970000000005</c:v>
                </c:pt>
                <c:pt idx="95">
                  <c:v>26.89395</c:v>
                </c:pt>
                <c:pt idx="96">
                  <c:v>29.818439000000001</c:v>
                </c:pt>
                <c:pt idx="97">
                  <c:v>28.549858</c:v>
                </c:pt>
                <c:pt idx="98">
                  <c:v>27.799558000000001</c:v>
                </c:pt>
                <c:pt idx="99">
                  <c:v>15.891928</c:v>
                </c:pt>
                <c:pt idx="100">
                  <c:v>14.908625000000001</c:v>
                </c:pt>
                <c:pt idx="101">
                  <c:v>28.447153</c:v>
                </c:pt>
                <c:pt idx="102">
                  <c:v>20.395983000000001</c:v>
                </c:pt>
                <c:pt idx="103">
                  <c:v>13.045298000000001</c:v>
                </c:pt>
                <c:pt idx="104">
                  <c:v>24.357403000000001</c:v>
                </c:pt>
                <c:pt idx="105">
                  <c:v>17.574978000000002</c:v>
                </c:pt>
                <c:pt idx="106">
                  <c:v>28.110952999999999</c:v>
                </c:pt>
                <c:pt idx="107">
                  <c:v>10.560411</c:v>
                </c:pt>
                <c:pt idx="108">
                  <c:v>4.7631750000000004</c:v>
                </c:pt>
                <c:pt idx="109">
                  <c:v>28.161711</c:v>
                </c:pt>
                <c:pt idx="110">
                  <c:v>9.5256530000000001</c:v>
                </c:pt>
                <c:pt idx="111">
                  <c:v>10.560534000000001</c:v>
                </c:pt>
                <c:pt idx="112">
                  <c:v>26.168783000000001</c:v>
                </c:pt>
                <c:pt idx="113">
                  <c:v>12.235302000000001</c:v>
                </c:pt>
                <c:pt idx="114">
                  <c:v>15.044129999999999</c:v>
                </c:pt>
                <c:pt idx="115">
                  <c:v>6.1864080000000001</c:v>
                </c:pt>
                <c:pt idx="116">
                  <c:v>7.6362500000000004</c:v>
                </c:pt>
                <c:pt idx="117">
                  <c:v>7.724933</c:v>
                </c:pt>
                <c:pt idx="118">
                  <c:v>18.066322</c:v>
                </c:pt>
                <c:pt idx="119">
                  <c:v>21.607368999999998</c:v>
                </c:pt>
                <c:pt idx="120">
                  <c:v>15.529939000000001</c:v>
                </c:pt>
                <c:pt idx="121">
                  <c:v>21.975999999999999</c:v>
                </c:pt>
                <c:pt idx="122">
                  <c:v>18.118597000000001</c:v>
                </c:pt>
                <c:pt idx="123">
                  <c:v>19.127524999999999</c:v>
                </c:pt>
                <c:pt idx="124">
                  <c:v>29.740703</c:v>
                </c:pt>
                <c:pt idx="125">
                  <c:v>4.0524031000000003</c:v>
                </c:pt>
                <c:pt idx="126">
                  <c:v>20.266300000000001</c:v>
                </c:pt>
                <c:pt idx="127">
                  <c:v>10.425234</c:v>
                </c:pt>
                <c:pt idx="128">
                  <c:v>15.583731</c:v>
                </c:pt>
                <c:pt idx="129">
                  <c:v>14.368900999999999</c:v>
                </c:pt>
                <c:pt idx="130">
                  <c:v>8.1280859999999997</c:v>
                </c:pt>
                <c:pt idx="131">
                  <c:v>4.8351300000000004</c:v>
                </c:pt>
                <c:pt idx="132">
                  <c:v>24.409185999999998</c:v>
                </c:pt>
                <c:pt idx="133">
                  <c:v>26.143485999999999</c:v>
                </c:pt>
                <c:pt idx="134">
                  <c:v>23.736089</c:v>
                </c:pt>
                <c:pt idx="135">
                  <c:v>10.431096999999999</c:v>
                </c:pt>
                <c:pt idx="136">
                  <c:v>13.35575</c:v>
                </c:pt>
                <c:pt idx="137">
                  <c:v>15.529446999999999</c:v>
                </c:pt>
                <c:pt idx="138">
                  <c:v>8.5623989999999992</c:v>
                </c:pt>
                <c:pt idx="139">
                  <c:v>22.570992</c:v>
                </c:pt>
                <c:pt idx="140">
                  <c:v>21.457882999999999</c:v>
                </c:pt>
                <c:pt idx="141">
                  <c:v>22.622282999999999</c:v>
                </c:pt>
                <c:pt idx="142">
                  <c:v>15.016332</c:v>
                </c:pt>
                <c:pt idx="143">
                  <c:v>21.613478000000001</c:v>
                </c:pt>
                <c:pt idx="144">
                  <c:v>25.599211</c:v>
                </c:pt>
                <c:pt idx="145">
                  <c:v>18.609572</c:v>
                </c:pt>
                <c:pt idx="146">
                  <c:v>26.401622</c:v>
                </c:pt>
                <c:pt idx="147">
                  <c:v>18.376363999999999</c:v>
                </c:pt>
                <c:pt idx="148">
                  <c:v>20.525789</c:v>
                </c:pt>
                <c:pt idx="149">
                  <c:v>18.118433</c:v>
                </c:pt>
                <c:pt idx="150">
                  <c:v>7.7656049999999999</c:v>
                </c:pt>
                <c:pt idx="151">
                  <c:v>6.5793929999999996</c:v>
                </c:pt>
                <c:pt idx="152">
                  <c:v>29.921963999999999</c:v>
                </c:pt>
                <c:pt idx="153">
                  <c:v>8.2054530000000003</c:v>
                </c:pt>
                <c:pt idx="154">
                  <c:v>6.1862029999999999</c:v>
                </c:pt>
                <c:pt idx="155">
                  <c:v>24.797332999999998</c:v>
                </c:pt>
                <c:pt idx="156">
                  <c:v>10.172592</c:v>
                </c:pt>
                <c:pt idx="157">
                  <c:v>21.276253000000001</c:v>
                </c:pt>
                <c:pt idx="158">
                  <c:v>10.482839</c:v>
                </c:pt>
                <c:pt idx="159">
                  <c:v>27.463152999999998</c:v>
                </c:pt>
                <c:pt idx="160">
                  <c:v>23.580822000000001</c:v>
                </c:pt>
                <c:pt idx="161">
                  <c:v>21.017461000000001</c:v>
                </c:pt>
                <c:pt idx="162">
                  <c:v>3.2418535999999998</c:v>
                </c:pt>
                <c:pt idx="163">
                  <c:v>6.4711530000000002</c:v>
                </c:pt>
                <c:pt idx="164">
                  <c:v>17.445171999999999</c:v>
                </c:pt>
                <c:pt idx="165">
                  <c:v>26.117328000000001</c:v>
                </c:pt>
                <c:pt idx="166">
                  <c:v>18.454961000000001</c:v>
                </c:pt>
                <c:pt idx="167">
                  <c:v>30.310275000000001</c:v>
                </c:pt>
                <c:pt idx="168">
                  <c:v>14.503299</c:v>
                </c:pt>
                <c:pt idx="169">
                  <c:v>5.9156029999999999</c:v>
                </c:pt>
                <c:pt idx="170">
                  <c:v>25.237549999999999</c:v>
                </c:pt>
                <c:pt idx="171">
                  <c:v>21.664400000000001</c:v>
                </c:pt>
                <c:pt idx="172">
                  <c:v>9.5511140000000001</c:v>
                </c:pt>
                <c:pt idx="173">
                  <c:v>10.819039</c:v>
                </c:pt>
                <c:pt idx="174">
                  <c:v>12.398400000000001</c:v>
                </c:pt>
                <c:pt idx="175">
                  <c:v>7.2929979999999999</c:v>
                </c:pt>
                <c:pt idx="176">
                  <c:v>22.079688999999998</c:v>
                </c:pt>
                <c:pt idx="177">
                  <c:v>9.6155659999999994</c:v>
                </c:pt>
                <c:pt idx="178">
                  <c:v>21.431560999999999</c:v>
                </c:pt>
                <c:pt idx="179">
                  <c:v>26.919903000000001</c:v>
                </c:pt>
                <c:pt idx="180">
                  <c:v>9.5615690000000004</c:v>
                </c:pt>
                <c:pt idx="181">
                  <c:v>26.117328000000001</c:v>
                </c:pt>
                <c:pt idx="182">
                  <c:v>12.941117</c:v>
                </c:pt>
                <c:pt idx="183">
                  <c:v>12.009228</c:v>
                </c:pt>
                <c:pt idx="184">
                  <c:v>10.263899</c:v>
                </c:pt>
                <c:pt idx="185">
                  <c:v>26.039263999999999</c:v>
                </c:pt>
                <c:pt idx="186">
                  <c:v>24.097913999999999</c:v>
                </c:pt>
                <c:pt idx="187">
                  <c:v>26.479686000000001</c:v>
                </c:pt>
                <c:pt idx="188">
                  <c:v>26.842207999999999</c:v>
                </c:pt>
                <c:pt idx="189">
                  <c:v>17.108602999999999</c:v>
                </c:pt>
                <c:pt idx="190">
                  <c:v>21.846153000000001</c:v>
                </c:pt>
                <c:pt idx="191">
                  <c:v>26.376325000000001</c:v>
                </c:pt>
                <c:pt idx="192">
                  <c:v>7.8500240000000003</c:v>
                </c:pt>
                <c:pt idx="193">
                  <c:v>16.047564000000001</c:v>
                </c:pt>
                <c:pt idx="194">
                  <c:v>6.6524140000000003</c:v>
                </c:pt>
                <c:pt idx="195">
                  <c:v>12.505000000000001</c:v>
                </c:pt>
                <c:pt idx="196">
                  <c:v>24.409185999999998</c:v>
                </c:pt>
                <c:pt idx="197">
                  <c:v>11.647074999999999</c:v>
                </c:pt>
              </c:numCache>
            </c:numRef>
          </c:xVal>
          <c:yVal>
            <c:numRef>
              <c:f>MLR!$E$2:$E$199</c:f>
              <c:numCache>
                <c:formatCode>General</c:formatCode>
                <c:ptCount val="198"/>
                <c:pt idx="0">
                  <c:v>5312</c:v>
                </c:pt>
                <c:pt idx="1">
                  <c:v>5342</c:v>
                </c:pt>
                <c:pt idx="2">
                  <c:v>3204</c:v>
                </c:pt>
                <c:pt idx="3">
                  <c:v>4098</c:v>
                </c:pt>
                <c:pt idx="4">
                  <c:v>2471</c:v>
                </c:pt>
                <c:pt idx="5">
                  <c:v>2455</c:v>
                </c:pt>
                <c:pt idx="6">
                  <c:v>3348</c:v>
                </c:pt>
                <c:pt idx="7">
                  <c:v>5336</c:v>
                </c:pt>
                <c:pt idx="8">
                  <c:v>2121</c:v>
                </c:pt>
                <c:pt idx="9">
                  <c:v>4040</c:v>
                </c:pt>
                <c:pt idx="10">
                  <c:v>4758</c:v>
                </c:pt>
                <c:pt idx="11">
                  <c:v>3141</c:v>
                </c:pt>
                <c:pt idx="12">
                  <c:v>3115</c:v>
                </c:pt>
                <c:pt idx="13">
                  <c:v>5119</c:v>
                </c:pt>
                <c:pt idx="14">
                  <c:v>2927</c:v>
                </c:pt>
                <c:pt idx="15">
                  <c:v>1360</c:v>
                </c:pt>
                <c:pt idx="16">
                  <c:v>2046</c:v>
                </c:pt>
                <c:pt idx="17">
                  <c:v>1471</c:v>
                </c:pt>
                <c:pt idx="18">
                  <c:v>1913</c:v>
                </c:pt>
                <c:pt idx="19">
                  <c:v>1891</c:v>
                </c:pt>
                <c:pt idx="20">
                  <c:v>3267</c:v>
                </c:pt>
                <c:pt idx="21">
                  <c:v>1623</c:v>
                </c:pt>
                <c:pt idx="22">
                  <c:v>4660</c:v>
                </c:pt>
                <c:pt idx="23">
                  <c:v>1683</c:v>
                </c:pt>
                <c:pt idx="24">
                  <c:v>4362</c:v>
                </c:pt>
                <c:pt idx="25">
                  <c:v>2744</c:v>
                </c:pt>
                <c:pt idx="26">
                  <c:v>2895</c:v>
                </c:pt>
                <c:pt idx="27">
                  <c:v>1589</c:v>
                </c:pt>
                <c:pt idx="28">
                  <c:v>4342</c:v>
                </c:pt>
                <c:pt idx="29">
                  <c:v>1098</c:v>
                </c:pt>
                <c:pt idx="30">
                  <c:v>4708</c:v>
                </c:pt>
                <c:pt idx="31">
                  <c:v>4586</c:v>
                </c:pt>
                <c:pt idx="32">
                  <c:v>2077</c:v>
                </c:pt>
                <c:pt idx="33">
                  <c:v>2633</c:v>
                </c:pt>
                <c:pt idx="34">
                  <c:v>1562</c:v>
                </c:pt>
                <c:pt idx="35">
                  <c:v>1167</c:v>
                </c:pt>
                <c:pt idx="36">
                  <c:v>4844</c:v>
                </c:pt>
                <c:pt idx="37">
                  <c:v>431</c:v>
                </c:pt>
                <c:pt idx="38">
                  <c:v>1969</c:v>
                </c:pt>
                <c:pt idx="39">
                  <c:v>1096</c:v>
                </c:pt>
                <c:pt idx="40">
                  <c:v>5202</c:v>
                </c:pt>
                <c:pt idx="41">
                  <c:v>1712</c:v>
                </c:pt>
                <c:pt idx="42">
                  <c:v>5312</c:v>
                </c:pt>
                <c:pt idx="43">
                  <c:v>5020</c:v>
                </c:pt>
                <c:pt idx="44">
                  <c:v>1000</c:v>
                </c:pt>
                <c:pt idx="45">
                  <c:v>4548</c:v>
                </c:pt>
                <c:pt idx="46">
                  <c:v>3944</c:v>
                </c:pt>
                <c:pt idx="47">
                  <c:v>1600</c:v>
                </c:pt>
                <c:pt idx="48">
                  <c:v>1865</c:v>
                </c:pt>
                <c:pt idx="49">
                  <c:v>2034</c:v>
                </c:pt>
                <c:pt idx="50">
                  <c:v>5225</c:v>
                </c:pt>
                <c:pt idx="51">
                  <c:v>2402</c:v>
                </c:pt>
                <c:pt idx="52">
                  <c:v>3744</c:v>
                </c:pt>
                <c:pt idx="53">
                  <c:v>4917</c:v>
                </c:pt>
                <c:pt idx="54">
                  <c:v>3974</c:v>
                </c:pt>
                <c:pt idx="55">
                  <c:v>2210</c:v>
                </c:pt>
                <c:pt idx="56">
                  <c:v>1872</c:v>
                </c:pt>
                <c:pt idx="57">
                  <c:v>1812</c:v>
                </c:pt>
                <c:pt idx="58">
                  <c:v>1917</c:v>
                </c:pt>
                <c:pt idx="59">
                  <c:v>6043</c:v>
                </c:pt>
                <c:pt idx="60">
                  <c:v>1927</c:v>
                </c:pt>
                <c:pt idx="61">
                  <c:v>4978</c:v>
                </c:pt>
                <c:pt idx="62">
                  <c:v>5305</c:v>
                </c:pt>
                <c:pt idx="63">
                  <c:v>1795</c:v>
                </c:pt>
                <c:pt idx="64">
                  <c:v>1807</c:v>
                </c:pt>
                <c:pt idx="65">
                  <c:v>1005</c:v>
                </c:pt>
                <c:pt idx="66">
                  <c:v>1450</c:v>
                </c:pt>
                <c:pt idx="67">
                  <c:v>506</c:v>
                </c:pt>
                <c:pt idx="68">
                  <c:v>3429</c:v>
                </c:pt>
                <c:pt idx="69">
                  <c:v>623</c:v>
                </c:pt>
                <c:pt idx="70">
                  <c:v>5805</c:v>
                </c:pt>
                <c:pt idx="71">
                  <c:v>5362</c:v>
                </c:pt>
                <c:pt idx="72">
                  <c:v>4451</c:v>
                </c:pt>
                <c:pt idx="73">
                  <c:v>4881</c:v>
                </c:pt>
                <c:pt idx="74">
                  <c:v>1746</c:v>
                </c:pt>
                <c:pt idx="75">
                  <c:v>1538</c:v>
                </c:pt>
                <c:pt idx="76">
                  <c:v>4073</c:v>
                </c:pt>
                <c:pt idx="77">
                  <c:v>2115</c:v>
                </c:pt>
                <c:pt idx="78">
                  <c:v>4648</c:v>
                </c:pt>
                <c:pt idx="79">
                  <c:v>2134</c:v>
                </c:pt>
                <c:pt idx="80">
                  <c:v>4906</c:v>
                </c:pt>
                <c:pt idx="81">
                  <c:v>4575</c:v>
                </c:pt>
                <c:pt idx="82">
                  <c:v>4274</c:v>
                </c:pt>
                <c:pt idx="83">
                  <c:v>1708</c:v>
                </c:pt>
                <c:pt idx="84">
                  <c:v>1446</c:v>
                </c:pt>
                <c:pt idx="85">
                  <c:v>5119</c:v>
                </c:pt>
                <c:pt idx="86">
                  <c:v>4608</c:v>
                </c:pt>
                <c:pt idx="87">
                  <c:v>4649</c:v>
                </c:pt>
                <c:pt idx="88">
                  <c:v>1536</c:v>
                </c:pt>
                <c:pt idx="89">
                  <c:v>3915</c:v>
                </c:pt>
                <c:pt idx="90">
                  <c:v>4507</c:v>
                </c:pt>
                <c:pt idx="91">
                  <c:v>2227</c:v>
                </c:pt>
                <c:pt idx="92">
                  <c:v>1685</c:v>
                </c:pt>
                <c:pt idx="93">
                  <c:v>4891</c:v>
                </c:pt>
                <c:pt idx="94">
                  <c:v>1204</c:v>
                </c:pt>
                <c:pt idx="95">
                  <c:v>4833</c:v>
                </c:pt>
                <c:pt idx="96">
                  <c:v>4401</c:v>
                </c:pt>
                <c:pt idx="97">
                  <c:v>4665</c:v>
                </c:pt>
                <c:pt idx="98">
                  <c:v>4966</c:v>
                </c:pt>
                <c:pt idx="99">
                  <c:v>2808</c:v>
                </c:pt>
                <c:pt idx="100">
                  <c:v>985</c:v>
                </c:pt>
                <c:pt idx="101">
                  <c:v>4790</c:v>
                </c:pt>
                <c:pt idx="102">
                  <c:v>4595</c:v>
                </c:pt>
                <c:pt idx="103">
                  <c:v>2056</c:v>
                </c:pt>
                <c:pt idx="104">
                  <c:v>4400</c:v>
                </c:pt>
                <c:pt idx="105">
                  <c:v>2475</c:v>
                </c:pt>
                <c:pt idx="106">
                  <c:v>4629</c:v>
                </c:pt>
                <c:pt idx="107">
                  <c:v>2496</c:v>
                </c:pt>
                <c:pt idx="108">
                  <c:v>822</c:v>
                </c:pt>
                <c:pt idx="109">
                  <c:v>4592</c:v>
                </c:pt>
                <c:pt idx="110">
                  <c:v>683</c:v>
                </c:pt>
                <c:pt idx="111">
                  <c:v>2028</c:v>
                </c:pt>
                <c:pt idx="112">
                  <c:v>5923</c:v>
                </c:pt>
                <c:pt idx="113">
                  <c:v>1650</c:v>
                </c:pt>
                <c:pt idx="114">
                  <c:v>2192</c:v>
                </c:pt>
                <c:pt idx="115">
                  <c:v>1321</c:v>
                </c:pt>
                <c:pt idx="116">
                  <c:v>1501</c:v>
                </c:pt>
                <c:pt idx="117">
                  <c:v>1421</c:v>
                </c:pt>
                <c:pt idx="118">
                  <c:v>2703</c:v>
                </c:pt>
                <c:pt idx="119">
                  <c:v>3239</c:v>
                </c:pt>
                <c:pt idx="120">
                  <c:v>2077</c:v>
                </c:pt>
                <c:pt idx="121">
                  <c:v>4553</c:v>
                </c:pt>
                <c:pt idx="122">
                  <c:v>4433</c:v>
                </c:pt>
                <c:pt idx="123">
                  <c:v>3117</c:v>
                </c:pt>
                <c:pt idx="124">
                  <c:v>3982</c:v>
                </c:pt>
                <c:pt idx="125">
                  <c:v>986</c:v>
                </c:pt>
                <c:pt idx="126">
                  <c:v>4105</c:v>
                </c:pt>
                <c:pt idx="127">
                  <c:v>1815</c:v>
                </c:pt>
                <c:pt idx="128">
                  <c:v>2417</c:v>
                </c:pt>
                <c:pt idx="129">
                  <c:v>1461</c:v>
                </c:pt>
                <c:pt idx="130">
                  <c:v>1530</c:v>
                </c:pt>
                <c:pt idx="131">
                  <c:v>1416</c:v>
                </c:pt>
                <c:pt idx="132">
                  <c:v>4010</c:v>
                </c:pt>
                <c:pt idx="133">
                  <c:v>4835</c:v>
                </c:pt>
                <c:pt idx="134">
                  <c:v>4058</c:v>
                </c:pt>
                <c:pt idx="135">
                  <c:v>1526</c:v>
                </c:pt>
                <c:pt idx="136">
                  <c:v>2132</c:v>
                </c:pt>
                <c:pt idx="137">
                  <c:v>3249</c:v>
                </c:pt>
                <c:pt idx="138">
                  <c:v>1510</c:v>
                </c:pt>
                <c:pt idx="139">
                  <c:v>3958</c:v>
                </c:pt>
                <c:pt idx="140">
                  <c:v>4864</c:v>
                </c:pt>
                <c:pt idx="141">
                  <c:v>4191</c:v>
                </c:pt>
                <c:pt idx="142">
                  <c:v>605</c:v>
                </c:pt>
                <c:pt idx="143">
                  <c:v>3855</c:v>
                </c:pt>
                <c:pt idx="144">
                  <c:v>5538</c:v>
                </c:pt>
                <c:pt idx="145">
                  <c:v>4189</c:v>
                </c:pt>
                <c:pt idx="146">
                  <c:v>4968</c:v>
                </c:pt>
                <c:pt idx="147">
                  <c:v>3351</c:v>
                </c:pt>
                <c:pt idx="148">
                  <c:v>3409</c:v>
                </c:pt>
                <c:pt idx="149">
                  <c:v>3126</c:v>
                </c:pt>
                <c:pt idx="150">
                  <c:v>1349</c:v>
                </c:pt>
                <c:pt idx="151">
                  <c:v>1162</c:v>
                </c:pt>
                <c:pt idx="152">
                  <c:v>4086</c:v>
                </c:pt>
                <c:pt idx="153">
                  <c:v>1685</c:v>
                </c:pt>
                <c:pt idx="154">
                  <c:v>1406</c:v>
                </c:pt>
                <c:pt idx="155">
                  <c:v>4492</c:v>
                </c:pt>
                <c:pt idx="156">
                  <c:v>1248</c:v>
                </c:pt>
                <c:pt idx="157">
                  <c:v>4333</c:v>
                </c:pt>
                <c:pt idx="158">
                  <c:v>1944</c:v>
                </c:pt>
                <c:pt idx="159">
                  <c:v>5302</c:v>
                </c:pt>
                <c:pt idx="160">
                  <c:v>3872</c:v>
                </c:pt>
                <c:pt idx="161">
                  <c:v>4714</c:v>
                </c:pt>
                <c:pt idx="162">
                  <c:v>981</c:v>
                </c:pt>
                <c:pt idx="163">
                  <c:v>1543</c:v>
                </c:pt>
                <c:pt idx="164">
                  <c:v>795</c:v>
                </c:pt>
                <c:pt idx="165">
                  <c:v>4679</c:v>
                </c:pt>
                <c:pt idx="166">
                  <c:v>4036</c:v>
                </c:pt>
                <c:pt idx="167">
                  <c:v>4258</c:v>
                </c:pt>
                <c:pt idx="168">
                  <c:v>801</c:v>
                </c:pt>
                <c:pt idx="169">
                  <c:v>1605</c:v>
                </c:pt>
                <c:pt idx="170">
                  <c:v>4788</c:v>
                </c:pt>
                <c:pt idx="171">
                  <c:v>4182</c:v>
                </c:pt>
                <c:pt idx="172">
                  <c:v>1472</c:v>
                </c:pt>
                <c:pt idx="173">
                  <c:v>1851</c:v>
                </c:pt>
                <c:pt idx="174">
                  <c:v>2133</c:v>
                </c:pt>
                <c:pt idx="175">
                  <c:v>1550</c:v>
                </c:pt>
                <c:pt idx="176">
                  <c:v>4123</c:v>
                </c:pt>
                <c:pt idx="177">
                  <c:v>1985</c:v>
                </c:pt>
                <c:pt idx="178">
                  <c:v>4803</c:v>
                </c:pt>
                <c:pt idx="179">
                  <c:v>4991</c:v>
                </c:pt>
                <c:pt idx="180">
                  <c:v>1606</c:v>
                </c:pt>
                <c:pt idx="181">
                  <c:v>5515</c:v>
                </c:pt>
                <c:pt idx="182">
                  <c:v>2252</c:v>
                </c:pt>
                <c:pt idx="183">
                  <c:v>2425</c:v>
                </c:pt>
                <c:pt idx="184">
                  <c:v>1693</c:v>
                </c:pt>
                <c:pt idx="185">
                  <c:v>5084</c:v>
                </c:pt>
                <c:pt idx="186">
                  <c:v>5180</c:v>
                </c:pt>
                <c:pt idx="187">
                  <c:v>4744</c:v>
                </c:pt>
                <c:pt idx="188">
                  <c:v>4677</c:v>
                </c:pt>
                <c:pt idx="189">
                  <c:v>2162</c:v>
                </c:pt>
                <c:pt idx="190">
                  <c:v>4401</c:v>
                </c:pt>
                <c:pt idx="191">
                  <c:v>4460</c:v>
                </c:pt>
                <c:pt idx="192">
                  <c:v>1263</c:v>
                </c:pt>
                <c:pt idx="193">
                  <c:v>1635</c:v>
                </c:pt>
                <c:pt idx="194">
                  <c:v>959</c:v>
                </c:pt>
                <c:pt idx="195">
                  <c:v>1977</c:v>
                </c:pt>
                <c:pt idx="196">
                  <c:v>3767</c:v>
                </c:pt>
                <c:pt idx="197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E-534B-8414-0D6A48FB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5295"/>
        <c:axId val="172310271"/>
      </c:scatterChart>
      <c:valAx>
        <c:axId val="1706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71"/>
        <c:crosses val="autoZero"/>
        <c:crossBetween val="midCat"/>
      </c:valAx>
      <c:valAx>
        <c:axId val="1723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529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Vs. Humidity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MLR!$E$1</c:f>
              <c:strCache>
                <c:ptCount val="1"/>
                <c:pt idx="0">
                  <c:v>cnt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MLR!$C$2:$C$199</c:f>
              <c:numCache>
                <c:formatCode>General</c:formatCode>
                <c:ptCount val="198"/>
                <c:pt idx="0">
                  <c:v>50.333300000000001</c:v>
                </c:pt>
                <c:pt idx="1">
                  <c:v>45.625</c:v>
                </c:pt>
                <c:pt idx="2">
                  <c:v>66.583299999999994</c:v>
                </c:pt>
                <c:pt idx="3">
                  <c:v>68.5</c:v>
                </c:pt>
                <c:pt idx="4">
                  <c:v>47.375</c:v>
                </c:pt>
                <c:pt idx="5">
                  <c:v>87.75</c:v>
                </c:pt>
                <c:pt idx="6">
                  <c:v>71.695599999999999</c:v>
                </c:pt>
                <c:pt idx="7">
                  <c:v>60.916699999999999</c:v>
                </c:pt>
                <c:pt idx="8">
                  <c:v>83.956500000000005</c:v>
                </c:pt>
                <c:pt idx="9">
                  <c:v>75.791700000000006</c:v>
                </c:pt>
                <c:pt idx="10">
                  <c:v>72.958299999999994</c:v>
                </c:pt>
                <c:pt idx="11">
                  <c:v>60.291699999999999</c:v>
                </c:pt>
                <c:pt idx="12">
                  <c:v>42.625</c:v>
                </c:pt>
                <c:pt idx="13">
                  <c:v>67.041700000000006</c:v>
                </c:pt>
                <c:pt idx="14">
                  <c:v>51.666699999999999</c:v>
                </c:pt>
                <c:pt idx="15">
                  <c:v>82.956500000000005</c:v>
                </c:pt>
                <c:pt idx="16">
                  <c:v>49.695700000000002</c:v>
                </c:pt>
                <c:pt idx="17">
                  <c:v>83.625</c:v>
                </c:pt>
                <c:pt idx="18">
                  <c:v>37.583300000000001</c:v>
                </c:pt>
                <c:pt idx="19">
                  <c:v>77.541700000000006</c:v>
                </c:pt>
                <c:pt idx="20">
                  <c:v>54.041699999999999</c:v>
                </c:pt>
                <c:pt idx="21">
                  <c:v>56.833300000000001</c:v>
                </c:pt>
                <c:pt idx="22">
                  <c:v>74.958299999999994</c:v>
                </c:pt>
                <c:pt idx="23">
                  <c:v>72.958299999999994</c:v>
                </c:pt>
                <c:pt idx="24">
                  <c:v>58.875</c:v>
                </c:pt>
                <c:pt idx="25">
                  <c:v>60.291699999999999</c:v>
                </c:pt>
                <c:pt idx="26">
                  <c:v>85.75</c:v>
                </c:pt>
                <c:pt idx="27">
                  <c:v>45.739100000000001</c:v>
                </c:pt>
                <c:pt idx="28">
                  <c:v>63.166699999999999</c:v>
                </c:pt>
                <c:pt idx="29">
                  <c:v>65.173900000000003</c:v>
                </c:pt>
                <c:pt idx="30">
                  <c:v>65.833299999999994</c:v>
                </c:pt>
                <c:pt idx="31">
                  <c:v>60.5</c:v>
                </c:pt>
                <c:pt idx="32">
                  <c:v>73.739099999999993</c:v>
                </c:pt>
                <c:pt idx="33">
                  <c:v>73.708299999999994</c:v>
                </c:pt>
                <c:pt idx="34">
                  <c:v>59.043500000000002</c:v>
                </c:pt>
                <c:pt idx="35">
                  <c:v>79.304299999999998</c:v>
                </c:pt>
                <c:pt idx="36">
                  <c:v>73.583299999999994</c:v>
                </c:pt>
                <c:pt idx="37">
                  <c:v>68.75</c:v>
                </c:pt>
                <c:pt idx="38">
                  <c:v>53.791699999999999</c:v>
                </c:pt>
                <c:pt idx="39">
                  <c:v>72.217399999999998</c:v>
                </c:pt>
                <c:pt idx="40">
                  <c:v>48.333300000000001</c:v>
                </c:pt>
                <c:pt idx="41">
                  <c:v>73.833299999999994</c:v>
                </c:pt>
                <c:pt idx="42">
                  <c:v>35.416699999999999</c:v>
                </c:pt>
                <c:pt idx="43">
                  <c:v>49.458300000000001</c:v>
                </c:pt>
                <c:pt idx="44">
                  <c:v>53.75</c:v>
                </c:pt>
                <c:pt idx="45">
                  <c:v>60</c:v>
                </c:pt>
                <c:pt idx="46">
                  <c:v>61.416699999999999</c:v>
                </c:pt>
                <c:pt idx="47">
                  <c:v>43.695700000000002</c:v>
                </c:pt>
                <c:pt idx="48">
                  <c:v>80.583299999999994</c:v>
                </c:pt>
                <c:pt idx="49">
                  <c:v>73.916700000000006</c:v>
                </c:pt>
                <c:pt idx="50">
                  <c:v>49.791699999999999</c:v>
                </c:pt>
                <c:pt idx="51">
                  <c:v>68</c:v>
                </c:pt>
                <c:pt idx="52">
                  <c:v>47.958300000000001</c:v>
                </c:pt>
                <c:pt idx="53">
                  <c:v>71.958299999999994</c:v>
                </c:pt>
                <c:pt idx="54">
                  <c:v>67.708299999999994</c:v>
                </c:pt>
                <c:pt idx="55">
                  <c:v>49.5</c:v>
                </c:pt>
                <c:pt idx="56">
                  <c:v>55.130400000000002</c:v>
                </c:pt>
                <c:pt idx="57">
                  <c:v>40.782600000000002</c:v>
                </c:pt>
                <c:pt idx="58">
                  <c:v>42.304299999999998</c:v>
                </c:pt>
                <c:pt idx="59">
                  <c:v>63.791699999999999</c:v>
                </c:pt>
                <c:pt idx="60">
                  <c:v>53.833300000000001</c:v>
                </c:pt>
                <c:pt idx="61">
                  <c:v>69.625</c:v>
                </c:pt>
                <c:pt idx="62">
                  <c:v>51.333300000000001</c:v>
                </c:pt>
                <c:pt idx="63">
                  <c:v>64.208299999999994</c:v>
                </c:pt>
                <c:pt idx="64">
                  <c:v>69.739099999999993</c:v>
                </c:pt>
                <c:pt idx="65">
                  <c:v>92.916700000000006</c:v>
                </c:pt>
                <c:pt idx="66">
                  <c:v>57.777799999999999</c:v>
                </c:pt>
                <c:pt idx="67">
                  <c:v>86.25</c:v>
                </c:pt>
                <c:pt idx="68">
                  <c:v>54.25</c:v>
                </c:pt>
                <c:pt idx="69">
                  <c:v>0</c:v>
                </c:pt>
                <c:pt idx="70">
                  <c:v>62.666699999999999</c:v>
                </c:pt>
                <c:pt idx="71">
                  <c:v>39.625</c:v>
                </c:pt>
                <c:pt idx="72">
                  <c:v>69.708299999999994</c:v>
                </c:pt>
                <c:pt idx="73">
                  <c:v>57.833300000000001</c:v>
                </c:pt>
                <c:pt idx="74">
                  <c:v>50.636400000000002</c:v>
                </c:pt>
                <c:pt idx="75">
                  <c:v>43.739100000000001</c:v>
                </c:pt>
                <c:pt idx="76">
                  <c:v>77.666700000000006</c:v>
                </c:pt>
                <c:pt idx="77">
                  <c:v>42.347799999999999</c:v>
                </c:pt>
                <c:pt idx="78">
                  <c:v>63.416699999999999</c:v>
                </c:pt>
                <c:pt idx="79">
                  <c:v>44.958300000000001</c:v>
                </c:pt>
                <c:pt idx="80">
                  <c:v>65.25</c:v>
                </c:pt>
                <c:pt idx="81">
                  <c:v>82.958299999999994</c:v>
                </c:pt>
                <c:pt idx="82">
                  <c:v>81</c:v>
                </c:pt>
                <c:pt idx="83">
                  <c:v>58.521700000000003</c:v>
                </c:pt>
                <c:pt idx="84">
                  <c:v>87.636399999999995</c:v>
                </c:pt>
                <c:pt idx="85">
                  <c:v>44.458300000000001</c:v>
                </c:pt>
                <c:pt idx="86">
                  <c:v>59</c:v>
                </c:pt>
                <c:pt idx="87">
                  <c:v>68.25</c:v>
                </c:pt>
                <c:pt idx="88">
                  <c:v>64.666700000000006</c:v>
                </c:pt>
                <c:pt idx="89">
                  <c:v>56.833300000000001</c:v>
                </c:pt>
                <c:pt idx="90">
                  <c:v>70.75</c:v>
                </c:pt>
                <c:pt idx="91">
                  <c:v>68.625</c:v>
                </c:pt>
                <c:pt idx="92">
                  <c:v>91.833299999999994</c:v>
                </c:pt>
                <c:pt idx="93">
                  <c:v>50.708300000000001</c:v>
                </c:pt>
                <c:pt idx="94">
                  <c:v>48.375</c:v>
                </c:pt>
                <c:pt idx="95">
                  <c:v>59.791699999999999</c:v>
                </c:pt>
                <c:pt idx="96">
                  <c:v>62.208300000000001</c:v>
                </c:pt>
                <c:pt idx="97">
                  <c:v>59.041699999999999</c:v>
                </c:pt>
                <c:pt idx="98">
                  <c:v>65.458299999999994</c:v>
                </c:pt>
                <c:pt idx="99">
                  <c:v>47.083300000000001</c:v>
                </c:pt>
                <c:pt idx="100">
                  <c:v>80.583299999999994</c:v>
                </c:pt>
                <c:pt idx="101">
                  <c:v>70.333299999999994</c:v>
                </c:pt>
                <c:pt idx="102">
                  <c:v>45.708300000000001</c:v>
                </c:pt>
                <c:pt idx="103">
                  <c:v>65.565200000000004</c:v>
                </c:pt>
                <c:pt idx="104">
                  <c:v>72.916700000000006</c:v>
                </c:pt>
                <c:pt idx="105">
                  <c:v>50.5</c:v>
                </c:pt>
                <c:pt idx="106">
                  <c:v>74.333299999999994</c:v>
                </c:pt>
                <c:pt idx="107">
                  <c:v>39.416699999999999</c:v>
                </c:pt>
                <c:pt idx="108">
                  <c:v>43.416699999999999</c:v>
                </c:pt>
                <c:pt idx="109">
                  <c:v>65.125</c:v>
                </c:pt>
                <c:pt idx="110">
                  <c:v>86.166700000000006</c:v>
                </c:pt>
                <c:pt idx="111">
                  <c:v>30.217400000000001</c:v>
                </c:pt>
                <c:pt idx="112">
                  <c:v>58.5</c:v>
                </c:pt>
                <c:pt idx="113">
                  <c:v>74.173900000000003</c:v>
                </c:pt>
                <c:pt idx="114">
                  <c:v>77.652199999999993</c:v>
                </c:pt>
                <c:pt idx="115">
                  <c:v>48.291699999999999</c:v>
                </c:pt>
                <c:pt idx="116">
                  <c:v>60.375</c:v>
                </c:pt>
                <c:pt idx="117">
                  <c:v>53.782600000000002</c:v>
                </c:pt>
                <c:pt idx="118">
                  <c:v>62.458300000000001</c:v>
                </c:pt>
                <c:pt idx="119">
                  <c:v>52.521700000000003</c:v>
                </c:pt>
                <c:pt idx="120">
                  <c:v>78.916700000000006</c:v>
                </c:pt>
                <c:pt idx="121">
                  <c:v>86.708299999999994</c:v>
                </c:pt>
                <c:pt idx="122">
                  <c:v>44.416699999999999</c:v>
                </c:pt>
                <c:pt idx="123">
                  <c:v>37.916699999999999</c:v>
                </c:pt>
                <c:pt idx="124">
                  <c:v>63.666699999999999</c:v>
                </c:pt>
                <c:pt idx="125">
                  <c:v>43.652200000000001</c:v>
                </c:pt>
                <c:pt idx="126">
                  <c:v>86.333299999999994</c:v>
                </c:pt>
                <c:pt idx="127">
                  <c:v>31.434799999999999</c:v>
                </c:pt>
                <c:pt idx="128">
                  <c:v>52.739100000000001</c:v>
                </c:pt>
                <c:pt idx="129">
                  <c:v>71.217399999999998</c:v>
                </c:pt>
                <c:pt idx="130">
                  <c:v>53.791699999999999</c:v>
                </c:pt>
                <c:pt idx="131">
                  <c:v>49.173900000000003</c:v>
                </c:pt>
                <c:pt idx="132">
                  <c:v>74.625</c:v>
                </c:pt>
                <c:pt idx="133">
                  <c:v>77.041700000000006</c:v>
                </c:pt>
                <c:pt idx="134">
                  <c:v>70.083299999999994</c:v>
                </c:pt>
                <c:pt idx="135">
                  <c:v>77.541700000000006</c:v>
                </c:pt>
                <c:pt idx="136">
                  <c:v>59.458300000000001</c:v>
                </c:pt>
                <c:pt idx="137">
                  <c:v>48</c:v>
                </c:pt>
                <c:pt idx="138">
                  <c:v>49.869599999999998</c:v>
                </c:pt>
                <c:pt idx="139">
                  <c:v>78.791700000000006</c:v>
                </c:pt>
                <c:pt idx="140">
                  <c:v>74.75</c:v>
                </c:pt>
                <c:pt idx="141">
                  <c:v>81.083299999999994</c:v>
                </c:pt>
                <c:pt idx="142">
                  <c:v>94.826099999999997</c:v>
                </c:pt>
                <c:pt idx="143">
                  <c:v>87</c:v>
                </c:pt>
                <c:pt idx="144">
                  <c:v>59.125</c:v>
                </c:pt>
                <c:pt idx="145">
                  <c:v>40.708300000000001</c:v>
                </c:pt>
                <c:pt idx="146">
                  <c:v>30.5</c:v>
                </c:pt>
                <c:pt idx="147">
                  <c:v>76.208299999999994</c:v>
                </c:pt>
                <c:pt idx="148">
                  <c:v>92.25</c:v>
                </c:pt>
                <c:pt idx="149">
                  <c:v>67.125</c:v>
                </c:pt>
                <c:pt idx="150">
                  <c:v>43.7273</c:v>
                </c:pt>
                <c:pt idx="151">
                  <c:v>59.954500000000003</c:v>
                </c:pt>
                <c:pt idx="152">
                  <c:v>63.583300000000001</c:v>
                </c:pt>
                <c:pt idx="153">
                  <c:v>31.833300000000001</c:v>
                </c:pt>
                <c:pt idx="154">
                  <c:v>47.041699999999999</c:v>
                </c:pt>
                <c:pt idx="155">
                  <c:v>74.083299999999994</c:v>
                </c:pt>
                <c:pt idx="156">
                  <c:v>49.875</c:v>
                </c:pt>
                <c:pt idx="157">
                  <c:v>63.166699999999999</c:v>
                </c:pt>
                <c:pt idx="158">
                  <c:v>61.041699999999999</c:v>
                </c:pt>
                <c:pt idx="159">
                  <c:v>60.416699999999999</c:v>
                </c:pt>
                <c:pt idx="160">
                  <c:v>83.541700000000006</c:v>
                </c:pt>
                <c:pt idx="161">
                  <c:v>54.125</c:v>
                </c:pt>
                <c:pt idx="162">
                  <c:v>40</c:v>
                </c:pt>
                <c:pt idx="163">
                  <c:v>45.708300000000001</c:v>
                </c:pt>
                <c:pt idx="164">
                  <c:v>88.833299999999994</c:v>
                </c:pt>
                <c:pt idx="165">
                  <c:v>65.375</c:v>
                </c:pt>
                <c:pt idx="166">
                  <c:v>88.791700000000006</c:v>
                </c:pt>
                <c:pt idx="167">
                  <c:v>55.916699999999999</c:v>
                </c:pt>
                <c:pt idx="168">
                  <c:v>69.608699999999999</c:v>
                </c:pt>
                <c:pt idx="169">
                  <c:v>49.478299999999997</c:v>
                </c:pt>
                <c:pt idx="170">
                  <c:v>81.875</c:v>
                </c:pt>
                <c:pt idx="171">
                  <c:v>63.291699999999999</c:v>
                </c:pt>
                <c:pt idx="172">
                  <c:v>54.416699999999999</c:v>
                </c:pt>
                <c:pt idx="173">
                  <c:v>53.5</c:v>
                </c:pt>
                <c:pt idx="174">
                  <c:v>42.083300000000001</c:v>
                </c:pt>
                <c:pt idx="175">
                  <c:v>43.782600000000002</c:v>
                </c:pt>
                <c:pt idx="176">
                  <c:v>83.791700000000006</c:v>
                </c:pt>
                <c:pt idx="177">
                  <c:v>61.695700000000002</c:v>
                </c:pt>
                <c:pt idx="178">
                  <c:v>48.916699999999999</c:v>
                </c:pt>
                <c:pt idx="179">
                  <c:v>57.333300000000001</c:v>
                </c:pt>
                <c:pt idx="180">
                  <c:v>51.826099999999997</c:v>
                </c:pt>
                <c:pt idx="181">
                  <c:v>43.416699999999999</c:v>
                </c:pt>
                <c:pt idx="182">
                  <c:v>65.375</c:v>
                </c:pt>
                <c:pt idx="183">
                  <c:v>31.416699999999999</c:v>
                </c:pt>
                <c:pt idx="184">
                  <c:v>49.391300000000001</c:v>
                </c:pt>
                <c:pt idx="185">
                  <c:v>47.625</c:v>
                </c:pt>
                <c:pt idx="186">
                  <c:v>47.166699999999999</c:v>
                </c:pt>
                <c:pt idx="187">
                  <c:v>66.666700000000006</c:v>
                </c:pt>
                <c:pt idx="188">
                  <c:v>67.75</c:v>
                </c:pt>
                <c:pt idx="189">
                  <c:v>81.916700000000006</c:v>
                </c:pt>
                <c:pt idx="190">
                  <c:v>73</c:v>
                </c:pt>
                <c:pt idx="191">
                  <c:v>74.791700000000006</c:v>
                </c:pt>
                <c:pt idx="192">
                  <c:v>68.636399999999995</c:v>
                </c:pt>
                <c:pt idx="193">
                  <c:v>18.791699999999999</c:v>
                </c:pt>
                <c:pt idx="194">
                  <c:v>53.583300000000001</c:v>
                </c:pt>
                <c:pt idx="195">
                  <c:v>64.956500000000005</c:v>
                </c:pt>
                <c:pt idx="196">
                  <c:v>68.833299999999994</c:v>
                </c:pt>
                <c:pt idx="197">
                  <c:v>60.5</c:v>
                </c:pt>
              </c:numCache>
            </c:numRef>
          </c:xVal>
          <c:yVal>
            <c:numRef>
              <c:f>MLR!$E$2:$E$199</c:f>
              <c:numCache>
                <c:formatCode>General</c:formatCode>
                <c:ptCount val="198"/>
                <c:pt idx="0">
                  <c:v>5312</c:v>
                </c:pt>
                <c:pt idx="1">
                  <c:v>5342</c:v>
                </c:pt>
                <c:pt idx="2">
                  <c:v>3204</c:v>
                </c:pt>
                <c:pt idx="3">
                  <c:v>4098</c:v>
                </c:pt>
                <c:pt idx="4">
                  <c:v>2471</c:v>
                </c:pt>
                <c:pt idx="5">
                  <c:v>2455</c:v>
                </c:pt>
                <c:pt idx="6">
                  <c:v>3348</c:v>
                </c:pt>
                <c:pt idx="7">
                  <c:v>5336</c:v>
                </c:pt>
                <c:pt idx="8">
                  <c:v>2121</c:v>
                </c:pt>
                <c:pt idx="9">
                  <c:v>4040</c:v>
                </c:pt>
                <c:pt idx="10">
                  <c:v>4758</c:v>
                </c:pt>
                <c:pt idx="11">
                  <c:v>3141</c:v>
                </c:pt>
                <c:pt idx="12">
                  <c:v>3115</c:v>
                </c:pt>
                <c:pt idx="13">
                  <c:v>5119</c:v>
                </c:pt>
                <c:pt idx="14">
                  <c:v>2927</c:v>
                </c:pt>
                <c:pt idx="15">
                  <c:v>1360</c:v>
                </c:pt>
                <c:pt idx="16">
                  <c:v>2046</c:v>
                </c:pt>
                <c:pt idx="17">
                  <c:v>1471</c:v>
                </c:pt>
                <c:pt idx="18">
                  <c:v>1913</c:v>
                </c:pt>
                <c:pt idx="19">
                  <c:v>1891</c:v>
                </c:pt>
                <c:pt idx="20">
                  <c:v>3267</c:v>
                </c:pt>
                <c:pt idx="21">
                  <c:v>1623</c:v>
                </c:pt>
                <c:pt idx="22">
                  <c:v>4660</c:v>
                </c:pt>
                <c:pt idx="23">
                  <c:v>1683</c:v>
                </c:pt>
                <c:pt idx="24">
                  <c:v>4362</c:v>
                </c:pt>
                <c:pt idx="25">
                  <c:v>2744</c:v>
                </c:pt>
                <c:pt idx="26">
                  <c:v>2895</c:v>
                </c:pt>
                <c:pt idx="27">
                  <c:v>1589</c:v>
                </c:pt>
                <c:pt idx="28">
                  <c:v>4342</c:v>
                </c:pt>
                <c:pt idx="29">
                  <c:v>1098</c:v>
                </c:pt>
                <c:pt idx="30">
                  <c:v>4708</c:v>
                </c:pt>
                <c:pt idx="31">
                  <c:v>4586</c:v>
                </c:pt>
                <c:pt idx="32">
                  <c:v>2077</c:v>
                </c:pt>
                <c:pt idx="33">
                  <c:v>2633</c:v>
                </c:pt>
                <c:pt idx="34">
                  <c:v>1562</c:v>
                </c:pt>
                <c:pt idx="35">
                  <c:v>1167</c:v>
                </c:pt>
                <c:pt idx="36">
                  <c:v>4844</c:v>
                </c:pt>
                <c:pt idx="37">
                  <c:v>431</c:v>
                </c:pt>
                <c:pt idx="38">
                  <c:v>1969</c:v>
                </c:pt>
                <c:pt idx="39">
                  <c:v>1096</c:v>
                </c:pt>
                <c:pt idx="40">
                  <c:v>5202</c:v>
                </c:pt>
                <c:pt idx="41">
                  <c:v>1712</c:v>
                </c:pt>
                <c:pt idx="42">
                  <c:v>5312</c:v>
                </c:pt>
                <c:pt idx="43">
                  <c:v>5020</c:v>
                </c:pt>
                <c:pt idx="44">
                  <c:v>1000</c:v>
                </c:pt>
                <c:pt idx="45">
                  <c:v>4548</c:v>
                </c:pt>
                <c:pt idx="46">
                  <c:v>3944</c:v>
                </c:pt>
                <c:pt idx="47">
                  <c:v>1600</c:v>
                </c:pt>
                <c:pt idx="48">
                  <c:v>1865</c:v>
                </c:pt>
                <c:pt idx="49">
                  <c:v>2034</c:v>
                </c:pt>
                <c:pt idx="50">
                  <c:v>5225</c:v>
                </c:pt>
                <c:pt idx="51">
                  <c:v>2402</c:v>
                </c:pt>
                <c:pt idx="52">
                  <c:v>3744</c:v>
                </c:pt>
                <c:pt idx="53">
                  <c:v>4917</c:v>
                </c:pt>
                <c:pt idx="54">
                  <c:v>3974</c:v>
                </c:pt>
                <c:pt idx="55">
                  <c:v>2210</c:v>
                </c:pt>
                <c:pt idx="56">
                  <c:v>1872</c:v>
                </c:pt>
                <c:pt idx="57">
                  <c:v>1812</c:v>
                </c:pt>
                <c:pt idx="58">
                  <c:v>1917</c:v>
                </c:pt>
                <c:pt idx="59">
                  <c:v>6043</c:v>
                </c:pt>
                <c:pt idx="60">
                  <c:v>1927</c:v>
                </c:pt>
                <c:pt idx="61">
                  <c:v>4978</c:v>
                </c:pt>
                <c:pt idx="62">
                  <c:v>5305</c:v>
                </c:pt>
                <c:pt idx="63">
                  <c:v>1795</c:v>
                </c:pt>
                <c:pt idx="64">
                  <c:v>1807</c:v>
                </c:pt>
                <c:pt idx="65">
                  <c:v>1005</c:v>
                </c:pt>
                <c:pt idx="66">
                  <c:v>1450</c:v>
                </c:pt>
                <c:pt idx="67">
                  <c:v>506</c:v>
                </c:pt>
                <c:pt idx="68">
                  <c:v>3429</c:v>
                </c:pt>
                <c:pt idx="69">
                  <c:v>623</c:v>
                </c:pt>
                <c:pt idx="70">
                  <c:v>5805</c:v>
                </c:pt>
                <c:pt idx="71">
                  <c:v>5362</c:v>
                </c:pt>
                <c:pt idx="72">
                  <c:v>4451</c:v>
                </c:pt>
                <c:pt idx="73">
                  <c:v>4881</c:v>
                </c:pt>
                <c:pt idx="74">
                  <c:v>1746</c:v>
                </c:pt>
                <c:pt idx="75">
                  <c:v>1538</c:v>
                </c:pt>
                <c:pt idx="76">
                  <c:v>4073</c:v>
                </c:pt>
                <c:pt idx="77">
                  <c:v>2115</c:v>
                </c:pt>
                <c:pt idx="78">
                  <c:v>4648</c:v>
                </c:pt>
                <c:pt idx="79">
                  <c:v>2134</c:v>
                </c:pt>
                <c:pt idx="80">
                  <c:v>4906</c:v>
                </c:pt>
                <c:pt idx="81">
                  <c:v>4575</c:v>
                </c:pt>
                <c:pt idx="82">
                  <c:v>4274</c:v>
                </c:pt>
                <c:pt idx="83">
                  <c:v>1708</c:v>
                </c:pt>
                <c:pt idx="84">
                  <c:v>1446</c:v>
                </c:pt>
                <c:pt idx="85">
                  <c:v>5119</c:v>
                </c:pt>
                <c:pt idx="86">
                  <c:v>4608</c:v>
                </c:pt>
                <c:pt idx="87">
                  <c:v>4649</c:v>
                </c:pt>
                <c:pt idx="88">
                  <c:v>1536</c:v>
                </c:pt>
                <c:pt idx="89">
                  <c:v>3915</c:v>
                </c:pt>
                <c:pt idx="90">
                  <c:v>4507</c:v>
                </c:pt>
                <c:pt idx="91">
                  <c:v>2227</c:v>
                </c:pt>
                <c:pt idx="92">
                  <c:v>1685</c:v>
                </c:pt>
                <c:pt idx="93">
                  <c:v>4891</c:v>
                </c:pt>
                <c:pt idx="94">
                  <c:v>1204</c:v>
                </c:pt>
                <c:pt idx="95">
                  <c:v>4833</c:v>
                </c:pt>
                <c:pt idx="96">
                  <c:v>4401</c:v>
                </c:pt>
                <c:pt idx="97">
                  <c:v>4665</c:v>
                </c:pt>
                <c:pt idx="98">
                  <c:v>4966</c:v>
                </c:pt>
                <c:pt idx="99">
                  <c:v>2808</c:v>
                </c:pt>
                <c:pt idx="100">
                  <c:v>985</c:v>
                </c:pt>
                <c:pt idx="101">
                  <c:v>4790</c:v>
                </c:pt>
                <c:pt idx="102">
                  <c:v>4595</c:v>
                </c:pt>
                <c:pt idx="103">
                  <c:v>2056</c:v>
                </c:pt>
                <c:pt idx="104">
                  <c:v>4400</c:v>
                </c:pt>
                <c:pt idx="105">
                  <c:v>2475</c:v>
                </c:pt>
                <c:pt idx="106">
                  <c:v>4629</c:v>
                </c:pt>
                <c:pt idx="107">
                  <c:v>2496</c:v>
                </c:pt>
                <c:pt idx="108">
                  <c:v>822</c:v>
                </c:pt>
                <c:pt idx="109">
                  <c:v>4592</c:v>
                </c:pt>
                <c:pt idx="110">
                  <c:v>683</c:v>
                </c:pt>
                <c:pt idx="111">
                  <c:v>2028</c:v>
                </c:pt>
                <c:pt idx="112">
                  <c:v>5923</c:v>
                </c:pt>
                <c:pt idx="113">
                  <c:v>1650</c:v>
                </c:pt>
                <c:pt idx="114">
                  <c:v>2192</c:v>
                </c:pt>
                <c:pt idx="115">
                  <c:v>1321</c:v>
                </c:pt>
                <c:pt idx="116">
                  <c:v>1501</c:v>
                </c:pt>
                <c:pt idx="117">
                  <c:v>1421</c:v>
                </c:pt>
                <c:pt idx="118">
                  <c:v>2703</c:v>
                </c:pt>
                <c:pt idx="119">
                  <c:v>3239</c:v>
                </c:pt>
                <c:pt idx="120">
                  <c:v>2077</c:v>
                </c:pt>
                <c:pt idx="121">
                  <c:v>4553</c:v>
                </c:pt>
                <c:pt idx="122">
                  <c:v>4433</c:v>
                </c:pt>
                <c:pt idx="123">
                  <c:v>3117</c:v>
                </c:pt>
                <c:pt idx="124">
                  <c:v>3982</c:v>
                </c:pt>
                <c:pt idx="125">
                  <c:v>986</c:v>
                </c:pt>
                <c:pt idx="126">
                  <c:v>4105</c:v>
                </c:pt>
                <c:pt idx="127">
                  <c:v>1815</c:v>
                </c:pt>
                <c:pt idx="128">
                  <c:v>2417</c:v>
                </c:pt>
                <c:pt idx="129">
                  <c:v>1461</c:v>
                </c:pt>
                <c:pt idx="130">
                  <c:v>1530</c:v>
                </c:pt>
                <c:pt idx="131">
                  <c:v>1416</c:v>
                </c:pt>
                <c:pt idx="132">
                  <c:v>4010</c:v>
                </c:pt>
                <c:pt idx="133">
                  <c:v>4835</c:v>
                </c:pt>
                <c:pt idx="134">
                  <c:v>4058</c:v>
                </c:pt>
                <c:pt idx="135">
                  <c:v>1526</c:v>
                </c:pt>
                <c:pt idx="136">
                  <c:v>2132</c:v>
                </c:pt>
                <c:pt idx="137">
                  <c:v>3249</c:v>
                </c:pt>
                <c:pt idx="138">
                  <c:v>1510</c:v>
                </c:pt>
                <c:pt idx="139">
                  <c:v>3958</c:v>
                </c:pt>
                <c:pt idx="140">
                  <c:v>4864</c:v>
                </c:pt>
                <c:pt idx="141">
                  <c:v>4191</c:v>
                </c:pt>
                <c:pt idx="142">
                  <c:v>605</c:v>
                </c:pt>
                <c:pt idx="143">
                  <c:v>3855</c:v>
                </c:pt>
                <c:pt idx="144">
                  <c:v>5538</c:v>
                </c:pt>
                <c:pt idx="145">
                  <c:v>4189</c:v>
                </c:pt>
                <c:pt idx="146">
                  <c:v>4968</c:v>
                </c:pt>
                <c:pt idx="147">
                  <c:v>3351</c:v>
                </c:pt>
                <c:pt idx="148">
                  <c:v>3409</c:v>
                </c:pt>
                <c:pt idx="149">
                  <c:v>3126</c:v>
                </c:pt>
                <c:pt idx="150">
                  <c:v>1349</c:v>
                </c:pt>
                <c:pt idx="151">
                  <c:v>1162</c:v>
                </c:pt>
                <c:pt idx="152">
                  <c:v>4086</c:v>
                </c:pt>
                <c:pt idx="153">
                  <c:v>1685</c:v>
                </c:pt>
                <c:pt idx="154">
                  <c:v>1406</c:v>
                </c:pt>
                <c:pt idx="155">
                  <c:v>4492</c:v>
                </c:pt>
                <c:pt idx="156">
                  <c:v>1248</c:v>
                </c:pt>
                <c:pt idx="157">
                  <c:v>4333</c:v>
                </c:pt>
                <c:pt idx="158">
                  <c:v>1944</c:v>
                </c:pt>
                <c:pt idx="159">
                  <c:v>5302</c:v>
                </c:pt>
                <c:pt idx="160">
                  <c:v>3872</c:v>
                </c:pt>
                <c:pt idx="161">
                  <c:v>4714</c:v>
                </c:pt>
                <c:pt idx="162">
                  <c:v>981</c:v>
                </c:pt>
                <c:pt idx="163">
                  <c:v>1543</c:v>
                </c:pt>
                <c:pt idx="164">
                  <c:v>795</c:v>
                </c:pt>
                <c:pt idx="165">
                  <c:v>4679</c:v>
                </c:pt>
                <c:pt idx="166">
                  <c:v>4036</c:v>
                </c:pt>
                <c:pt idx="167">
                  <c:v>4258</c:v>
                </c:pt>
                <c:pt idx="168">
                  <c:v>801</c:v>
                </c:pt>
                <c:pt idx="169">
                  <c:v>1605</c:v>
                </c:pt>
                <c:pt idx="170">
                  <c:v>4788</c:v>
                </c:pt>
                <c:pt idx="171">
                  <c:v>4182</c:v>
                </c:pt>
                <c:pt idx="172">
                  <c:v>1472</c:v>
                </c:pt>
                <c:pt idx="173">
                  <c:v>1851</c:v>
                </c:pt>
                <c:pt idx="174">
                  <c:v>2133</c:v>
                </c:pt>
                <c:pt idx="175">
                  <c:v>1550</c:v>
                </c:pt>
                <c:pt idx="176">
                  <c:v>4123</c:v>
                </c:pt>
                <c:pt idx="177">
                  <c:v>1985</c:v>
                </c:pt>
                <c:pt idx="178">
                  <c:v>4803</c:v>
                </c:pt>
                <c:pt idx="179">
                  <c:v>4991</c:v>
                </c:pt>
                <c:pt idx="180">
                  <c:v>1606</c:v>
                </c:pt>
                <c:pt idx="181">
                  <c:v>5515</c:v>
                </c:pt>
                <c:pt idx="182">
                  <c:v>2252</c:v>
                </c:pt>
                <c:pt idx="183">
                  <c:v>2425</c:v>
                </c:pt>
                <c:pt idx="184">
                  <c:v>1693</c:v>
                </c:pt>
                <c:pt idx="185">
                  <c:v>5084</c:v>
                </c:pt>
                <c:pt idx="186">
                  <c:v>5180</c:v>
                </c:pt>
                <c:pt idx="187">
                  <c:v>4744</c:v>
                </c:pt>
                <c:pt idx="188">
                  <c:v>4677</c:v>
                </c:pt>
                <c:pt idx="189">
                  <c:v>2162</c:v>
                </c:pt>
                <c:pt idx="190">
                  <c:v>4401</c:v>
                </c:pt>
                <c:pt idx="191">
                  <c:v>4460</c:v>
                </c:pt>
                <c:pt idx="192">
                  <c:v>1263</c:v>
                </c:pt>
                <c:pt idx="193">
                  <c:v>1635</c:v>
                </c:pt>
                <c:pt idx="194">
                  <c:v>959</c:v>
                </c:pt>
                <c:pt idx="195">
                  <c:v>1977</c:v>
                </c:pt>
                <c:pt idx="196">
                  <c:v>3767</c:v>
                </c:pt>
                <c:pt idx="197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D-E442-A3CE-44F5643E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3199"/>
        <c:axId val="168454895"/>
      </c:scatterChart>
      <c:valAx>
        <c:axId val="1684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895"/>
        <c:crosses val="autoZero"/>
        <c:crossBetween val="midCat"/>
      </c:valAx>
      <c:valAx>
        <c:axId val="1684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3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Vs. Windspeed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MLR!$E$1</c:f>
              <c:strCache>
                <c:ptCount val="1"/>
                <c:pt idx="0">
                  <c:v>cnt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MLR!$D$2:$D$199</c:f>
              <c:numCache>
                <c:formatCode>General</c:formatCode>
                <c:ptCount val="198"/>
                <c:pt idx="0">
                  <c:v>15.750025000000001</c:v>
                </c:pt>
                <c:pt idx="1">
                  <c:v>8.2505140000000008</c:v>
                </c:pt>
                <c:pt idx="2">
                  <c:v>10.584057</c:v>
                </c:pt>
                <c:pt idx="3">
                  <c:v>8.7920750000000005</c:v>
                </c:pt>
                <c:pt idx="4">
                  <c:v>13.917306999999999</c:v>
                </c:pt>
                <c:pt idx="5">
                  <c:v>8.9165609999999997</c:v>
                </c:pt>
                <c:pt idx="6">
                  <c:v>21.739757999999998</c:v>
                </c:pt>
                <c:pt idx="7">
                  <c:v>11.250104</c:v>
                </c:pt>
                <c:pt idx="8">
                  <c:v>15.695487</c:v>
                </c:pt>
                <c:pt idx="9">
                  <c:v>15.083643</c:v>
                </c:pt>
                <c:pt idx="10">
                  <c:v>15.416164</c:v>
                </c:pt>
                <c:pt idx="11">
                  <c:v>10.874904000000001</c:v>
                </c:pt>
                <c:pt idx="12">
                  <c:v>25.833257</c:v>
                </c:pt>
                <c:pt idx="13">
                  <c:v>8.0003360000000008</c:v>
                </c:pt>
                <c:pt idx="14">
                  <c:v>17.749974999999999</c:v>
                </c:pt>
                <c:pt idx="15">
                  <c:v>3.5652710000000001</c:v>
                </c:pt>
                <c:pt idx="16">
                  <c:v>9.174042</c:v>
                </c:pt>
                <c:pt idx="17">
                  <c:v>15.208463999999999</c:v>
                </c:pt>
                <c:pt idx="18">
                  <c:v>27.999835999999998</c:v>
                </c:pt>
                <c:pt idx="19">
                  <c:v>14.75005</c:v>
                </c:pt>
                <c:pt idx="20">
                  <c:v>7.4169</c:v>
                </c:pt>
                <c:pt idx="21">
                  <c:v>9.5006000000000004</c:v>
                </c:pt>
                <c:pt idx="22">
                  <c:v>9.9165360000000007</c:v>
                </c:pt>
                <c:pt idx="23">
                  <c:v>14.707907000000001</c:v>
                </c:pt>
                <c:pt idx="24">
                  <c:v>11.792</c:v>
                </c:pt>
                <c:pt idx="25">
                  <c:v>14.041793</c:v>
                </c:pt>
                <c:pt idx="26">
                  <c:v>9.8333890000000004</c:v>
                </c:pt>
                <c:pt idx="27">
                  <c:v>17.479161000000001</c:v>
                </c:pt>
                <c:pt idx="28">
                  <c:v>9.7909109999999995</c:v>
                </c:pt>
                <c:pt idx="29">
                  <c:v>9.7394549999999995</c:v>
                </c:pt>
                <c:pt idx="30">
                  <c:v>7.2083959999999996</c:v>
                </c:pt>
                <c:pt idx="31">
                  <c:v>9.4171180000000003</c:v>
                </c:pt>
                <c:pt idx="32">
                  <c:v>19.348461</c:v>
                </c:pt>
                <c:pt idx="33">
                  <c:v>22.042732000000001</c:v>
                </c:pt>
                <c:pt idx="34">
                  <c:v>10.739832</c:v>
                </c:pt>
                <c:pt idx="35">
                  <c:v>8.2611000000000008</c:v>
                </c:pt>
                <c:pt idx="36">
                  <c:v>9.5829430000000002</c:v>
                </c:pt>
                <c:pt idx="37">
                  <c:v>7.6270790000000002</c:v>
                </c:pt>
                <c:pt idx="38">
                  <c:v>12.500257</c:v>
                </c:pt>
                <c:pt idx="39">
                  <c:v>4.9568342000000003</c:v>
                </c:pt>
                <c:pt idx="40">
                  <c:v>14.041257</c:v>
                </c:pt>
                <c:pt idx="41">
                  <c:v>3.0423561000000001</c:v>
                </c:pt>
                <c:pt idx="42">
                  <c:v>16.959106999999999</c:v>
                </c:pt>
                <c:pt idx="43">
                  <c:v>20.458449999999999</c:v>
                </c:pt>
                <c:pt idx="44">
                  <c:v>12.999139</c:v>
                </c:pt>
                <c:pt idx="45">
                  <c:v>8.1670320000000007</c:v>
                </c:pt>
                <c:pt idx="46">
                  <c:v>16.208974999999999</c:v>
                </c:pt>
                <c:pt idx="47">
                  <c:v>12.5223</c:v>
                </c:pt>
                <c:pt idx="48">
                  <c:v>16.333729000000002</c:v>
                </c:pt>
                <c:pt idx="49">
                  <c:v>18.416893000000002</c:v>
                </c:pt>
                <c:pt idx="50">
                  <c:v>17.542007000000002</c:v>
                </c:pt>
                <c:pt idx="51">
                  <c:v>8.3916160000000009</c:v>
                </c:pt>
                <c:pt idx="52">
                  <c:v>20.334232</c:v>
                </c:pt>
                <c:pt idx="53">
                  <c:v>8.3758710000000001</c:v>
                </c:pt>
                <c:pt idx="54">
                  <c:v>13.875164</c:v>
                </c:pt>
                <c:pt idx="55">
                  <c:v>15.458575</c:v>
                </c:pt>
                <c:pt idx="56">
                  <c:v>22.870584000000001</c:v>
                </c:pt>
                <c:pt idx="57">
                  <c:v>14.956745</c:v>
                </c:pt>
                <c:pt idx="58">
                  <c:v>6.3055709999999996</c:v>
                </c:pt>
                <c:pt idx="59">
                  <c:v>5.4591063999999996</c:v>
                </c:pt>
                <c:pt idx="60">
                  <c:v>13.125567999999999</c:v>
                </c:pt>
                <c:pt idx="61">
                  <c:v>10.333610999999999</c:v>
                </c:pt>
                <c:pt idx="62">
                  <c:v>6.3337310999999996</c:v>
                </c:pt>
                <c:pt idx="63">
                  <c:v>26.000489000000002</c:v>
                </c:pt>
                <c:pt idx="64">
                  <c:v>16.783232000000002</c:v>
                </c:pt>
                <c:pt idx="65">
                  <c:v>10.792293000000001</c:v>
                </c:pt>
                <c:pt idx="66">
                  <c:v>13.110761</c:v>
                </c:pt>
                <c:pt idx="67">
                  <c:v>19.687950000000001</c:v>
                </c:pt>
                <c:pt idx="68">
                  <c:v>10.958989000000001</c:v>
                </c:pt>
                <c:pt idx="69">
                  <c:v>17.545759</c:v>
                </c:pt>
                <c:pt idx="70">
                  <c:v>8.0835500000000007</c:v>
                </c:pt>
                <c:pt idx="71">
                  <c:v>6.8747360000000004</c:v>
                </c:pt>
                <c:pt idx="72">
                  <c:v>22.958689</c:v>
                </c:pt>
                <c:pt idx="73">
                  <c:v>12.292557</c:v>
                </c:pt>
                <c:pt idx="74">
                  <c:v>7.27285</c:v>
                </c:pt>
                <c:pt idx="75">
                  <c:v>14.869645</c:v>
                </c:pt>
                <c:pt idx="76">
                  <c:v>12.417311</c:v>
                </c:pt>
                <c:pt idx="77">
                  <c:v>16.869997000000001</c:v>
                </c:pt>
                <c:pt idx="78">
                  <c:v>9.6669610000000006</c:v>
                </c:pt>
                <c:pt idx="79">
                  <c:v>20.624811000000001</c:v>
                </c:pt>
                <c:pt idx="80">
                  <c:v>9.2923639999999992</c:v>
                </c:pt>
                <c:pt idx="81">
                  <c:v>7.2502709999999997</c:v>
                </c:pt>
                <c:pt idx="82">
                  <c:v>15.667414000000001</c:v>
                </c:pt>
                <c:pt idx="83">
                  <c:v>8.565213</c:v>
                </c:pt>
                <c:pt idx="84">
                  <c:v>19.408961999999999</c:v>
                </c:pt>
                <c:pt idx="85">
                  <c:v>7.7091539999999998</c:v>
                </c:pt>
                <c:pt idx="86">
                  <c:v>15.292482</c:v>
                </c:pt>
                <c:pt idx="87">
                  <c:v>15.333486000000001</c:v>
                </c:pt>
                <c:pt idx="88">
                  <c:v>11.583496</c:v>
                </c:pt>
                <c:pt idx="89">
                  <c:v>10.042161</c:v>
                </c:pt>
                <c:pt idx="90">
                  <c:v>11.541554</c:v>
                </c:pt>
                <c:pt idx="91">
                  <c:v>17.333435999999999</c:v>
                </c:pt>
                <c:pt idx="92">
                  <c:v>14.582281999999999</c:v>
                </c:pt>
                <c:pt idx="93">
                  <c:v>18.041961000000001</c:v>
                </c:pt>
                <c:pt idx="94">
                  <c:v>12.625011000000001</c:v>
                </c:pt>
                <c:pt idx="95">
                  <c:v>12.583136</c:v>
                </c:pt>
                <c:pt idx="96">
                  <c:v>9.1667389999999997</c:v>
                </c:pt>
                <c:pt idx="97">
                  <c:v>8.4592860000000005</c:v>
                </c:pt>
                <c:pt idx="98">
                  <c:v>10.37495</c:v>
                </c:pt>
                <c:pt idx="99">
                  <c:v>17.625221</c:v>
                </c:pt>
                <c:pt idx="100">
                  <c:v>10.749881999999999</c:v>
                </c:pt>
                <c:pt idx="101">
                  <c:v>15.999867999999999</c:v>
                </c:pt>
                <c:pt idx="102">
                  <c:v>16.084220999999999</c:v>
                </c:pt>
                <c:pt idx="103">
                  <c:v>12.348703</c:v>
                </c:pt>
                <c:pt idx="104">
                  <c:v>21.875499999999999</c:v>
                </c:pt>
                <c:pt idx="105">
                  <c:v>15.416968000000001</c:v>
                </c:pt>
                <c:pt idx="106">
                  <c:v>10.042161</c:v>
                </c:pt>
                <c:pt idx="107">
                  <c:v>14.041257</c:v>
                </c:pt>
                <c:pt idx="108">
                  <c:v>24.25065</c:v>
                </c:pt>
                <c:pt idx="109">
                  <c:v>10.666399999999999</c:v>
                </c:pt>
                <c:pt idx="110">
                  <c:v>9.8339250000000007</c:v>
                </c:pt>
                <c:pt idx="111">
                  <c:v>14.217668</c:v>
                </c:pt>
                <c:pt idx="112">
                  <c:v>13.958914</c:v>
                </c:pt>
                <c:pt idx="113">
                  <c:v>13.957239</c:v>
                </c:pt>
                <c:pt idx="114">
                  <c:v>13.608839</c:v>
                </c:pt>
                <c:pt idx="115">
                  <c:v>14.958888999999999</c:v>
                </c:pt>
                <c:pt idx="116">
                  <c:v>12.541864</c:v>
                </c:pt>
                <c:pt idx="117">
                  <c:v>8.4787160000000004</c:v>
                </c:pt>
                <c:pt idx="118">
                  <c:v>15.125249999999999</c:v>
                </c:pt>
                <c:pt idx="119">
                  <c:v>15.478139000000001</c:v>
                </c:pt>
                <c:pt idx="120">
                  <c:v>16.875357000000001</c:v>
                </c:pt>
                <c:pt idx="121">
                  <c:v>10.249593000000001</c:v>
                </c:pt>
                <c:pt idx="122">
                  <c:v>19.791264000000002</c:v>
                </c:pt>
                <c:pt idx="123">
                  <c:v>24.667189</c:v>
                </c:pt>
                <c:pt idx="124">
                  <c:v>7.4590430000000003</c:v>
                </c:pt>
                <c:pt idx="125">
                  <c:v>16.522200000000002</c:v>
                </c:pt>
                <c:pt idx="126">
                  <c:v>12.041575</c:v>
                </c:pt>
                <c:pt idx="127">
                  <c:v>19.522058000000001</c:v>
                </c:pt>
                <c:pt idx="128">
                  <c:v>18.130468</c:v>
                </c:pt>
                <c:pt idx="129">
                  <c:v>23.218112999999999</c:v>
                </c:pt>
                <c:pt idx="130">
                  <c:v>24.25065</c:v>
                </c:pt>
                <c:pt idx="131">
                  <c:v>10.60811</c:v>
                </c:pt>
                <c:pt idx="132">
                  <c:v>10.416824999999999</c:v>
                </c:pt>
                <c:pt idx="133">
                  <c:v>11.458674999999999</c:v>
                </c:pt>
                <c:pt idx="134">
                  <c:v>21.500836</c:v>
                </c:pt>
                <c:pt idx="135">
                  <c:v>17.708635999999998</c:v>
                </c:pt>
                <c:pt idx="136">
                  <c:v>14.791925000000001</c:v>
                </c:pt>
                <c:pt idx="137">
                  <c:v>12.208271</c:v>
                </c:pt>
                <c:pt idx="138">
                  <c:v>11.304641999999999</c:v>
                </c:pt>
                <c:pt idx="139">
                  <c:v>8.5003569999999993</c:v>
                </c:pt>
                <c:pt idx="140">
                  <c:v>12.707689</c:v>
                </c:pt>
                <c:pt idx="141">
                  <c:v>12.875724999999999</c:v>
                </c:pt>
                <c:pt idx="142">
                  <c:v>23.000229000000001</c:v>
                </c:pt>
                <c:pt idx="143">
                  <c:v>13.499964</c:v>
                </c:pt>
                <c:pt idx="144">
                  <c:v>12.249810999999999</c:v>
                </c:pt>
                <c:pt idx="145">
                  <c:v>21.792286000000001</c:v>
                </c:pt>
                <c:pt idx="146">
                  <c:v>19.583228999999999</c:v>
                </c:pt>
                <c:pt idx="147">
                  <c:v>7.125718</c:v>
                </c:pt>
                <c:pt idx="148">
                  <c:v>9.0416500000000006</c:v>
                </c:pt>
                <c:pt idx="149">
                  <c:v>15.167125</c:v>
                </c:pt>
                <c:pt idx="150">
                  <c:v>16.636703000000001</c:v>
                </c:pt>
                <c:pt idx="151">
                  <c:v>20.410008999999999</c:v>
                </c:pt>
                <c:pt idx="152">
                  <c:v>18.916578999999999</c:v>
                </c:pt>
                <c:pt idx="153">
                  <c:v>15.125518</c:v>
                </c:pt>
                <c:pt idx="154">
                  <c:v>20.167000000000002</c:v>
                </c:pt>
                <c:pt idx="155">
                  <c:v>13.875164</c:v>
                </c:pt>
                <c:pt idx="156">
                  <c:v>10.583520999999999</c:v>
                </c:pt>
                <c:pt idx="157">
                  <c:v>5.0007124999999997</c:v>
                </c:pt>
                <c:pt idx="158">
                  <c:v>13.624181999999999</c:v>
                </c:pt>
                <c:pt idx="159">
                  <c:v>16.417211000000002</c:v>
                </c:pt>
                <c:pt idx="160">
                  <c:v>20.917400000000001</c:v>
                </c:pt>
                <c:pt idx="161">
                  <c:v>10.75015</c:v>
                </c:pt>
                <c:pt idx="162">
                  <c:v>11.521990000000001</c:v>
                </c:pt>
                <c:pt idx="163">
                  <c:v>23.667214000000001</c:v>
                </c:pt>
                <c:pt idx="164">
                  <c:v>22.834136000000001</c:v>
                </c:pt>
                <c:pt idx="165">
                  <c:v>16.125492999999999</c:v>
                </c:pt>
                <c:pt idx="166">
                  <c:v>15.458575</c:v>
                </c:pt>
                <c:pt idx="167">
                  <c:v>13.417018000000001</c:v>
                </c:pt>
                <c:pt idx="168">
                  <c:v>16.652113</c:v>
                </c:pt>
                <c:pt idx="169">
                  <c:v>12.652213</c:v>
                </c:pt>
                <c:pt idx="170">
                  <c:v>14.333845999999999</c:v>
                </c:pt>
                <c:pt idx="171">
                  <c:v>8.0830140000000004</c:v>
                </c:pt>
                <c:pt idx="172">
                  <c:v>13.625589</c:v>
                </c:pt>
                <c:pt idx="173">
                  <c:v>14.500475</c:v>
                </c:pt>
                <c:pt idx="174">
                  <c:v>8.0835500000000007</c:v>
                </c:pt>
                <c:pt idx="175">
                  <c:v>18.609383999999999</c:v>
                </c:pt>
                <c:pt idx="176">
                  <c:v>18.582718</c:v>
                </c:pt>
                <c:pt idx="177">
                  <c:v>8.696332</c:v>
                </c:pt>
                <c:pt idx="178">
                  <c:v>7.7499570000000002</c:v>
                </c:pt>
                <c:pt idx="179">
                  <c:v>14.875674999999999</c:v>
                </c:pt>
                <c:pt idx="180">
                  <c:v>6.0008683999999999</c:v>
                </c:pt>
                <c:pt idx="181">
                  <c:v>12.415903999999999</c:v>
                </c:pt>
                <c:pt idx="182">
                  <c:v>13.208781999999999</c:v>
                </c:pt>
                <c:pt idx="183">
                  <c:v>15.208731999999999</c:v>
                </c:pt>
                <c:pt idx="184">
                  <c:v>12.348100000000001</c:v>
                </c:pt>
                <c:pt idx="185">
                  <c:v>16.124689</c:v>
                </c:pt>
                <c:pt idx="186">
                  <c:v>11.250104</c:v>
                </c:pt>
                <c:pt idx="187">
                  <c:v>6.8339999999999996</c:v>
                </c:pt>
                <c:pt idx="188">
                  <c:v>13.376014</c:v>
                </c:pt>
                <c:pt idx="189">
                  <c:v>16.791339000000001</c:v>
                </c:pt>
                <c:pt idx="190">
                  <c:v>12.291418</c:v>
                </c:pt>
                <c:pt idx="191">
                  <c:v>10.958989000000001</c:v>
                </c:pt>
                <c:pt idx="192">
                  <c:v>8.1828439999999993</c:v>
                </c:pt>
                <c:pt idx="193">
                  <c:v>34.000020999999997</c:v>
                </c:pt>
                <c:pt idx="194">
                  <c:v>17.875868000000001</c:v>
                </c:pt>
                <c:pt idx="195">
                  <c:v>15.60899</c:v>
                </c:pt>
                <c:pt idx="196">
                  <c:v>13.833557000000001</c:v>
                </c:pt>
                <c:pt idx="197">
                  <c:v>20.625682000000001</c:v>
                </c:pt>
              </c:numCache>
            </c:numRef>
          </c:xVal>
          <c:yVal>
            <c:numRef>
              <c:f>MLR!$E$2:$E$199</c:f>
              <c:numCache>
                <c:formatCode>General</c:formatCode>
                <c:ptCount val="198"/>
                <c:pt idx="0">
                  <c:v>5312</c:v>
                </c:pt>
                <c:pt idx="1">
                  <c:v>5342</c:v>
                </c:pt>
                <c:pt idx="2">
                  <c:v>3204</c:v>
                </c:pt>
                <c:pt idx="3">
                  <c:v>4098</c:v>
                </c:pt>
                <c:pt idx="4">
                  <c:v>2471</c:v>
                </c:pt>
                <c:pt idx="5">
                  <c:v>2455</c:v>
                </c:pt>
                <c:pt idx="6">
                  <c:v>3348</c:v>
                </c:pt>
                <c:pt idx="7">
                  <c:v>5336</c:v>
                </c:pt>
                <c:pt idx="8">
                  <c:v>2121</c:v>
                </c:pt>
                <c:pt idx="9">
                  <c:v>4040</c:v>
                </c:pt>
                <c:pt idx="10">
                  <c:v>4758</c:v>
                </c:pt>
                <c:pt idx="11">
                  <c:v>3141</c:v>
                </c:pt>
                <c:pt idx="12">
                  <c:v>3115</c:v>
                </c:pt>
                <c:pt idx="13">
                  <c:v>5119</c:v>
                </c:pt>
                <c:pt idx="14">
                  <c:v>2927</c:v>
                </c:pt>
                <c:pt idx="15">
                  <c:v>1360</c:v>
                </c:pt>
                <c:pt idx="16">
                  <c:v>2046</c:v>
                </c:pt>
                <c:pt idx="17">
                  <c:v>1471</c:v>
                </c:pt>
                <c:pt idx="18">
                  <c:v>1913</c:v>
                </c:pt>
                <c:pt idx="19">
                  <c:v>1891</c:v>
                </c:pt>
                <c:pt idx="20">
                  <c:v>3267</c:v>
                </c:pt>
                <c:pt idx="21">
                  <c:v>1623</c:v>
                </c:pt>
                <c:pt idx="22">
                  <c:v>4660</c:v>
                </c:pt>
                <c:pt idx="23">
                  <c:v>1683</c:v>
                </c:pt>
                <c:pt idx="24">
                  <c:v>4362</c:v>
                </c:pt>
                <c:pt idx="25">
                  <c:v>2744</c:v>
                </c:pt>
                <c:pt idx="26">
                  <c:v>2895</c:v>
                </c:pt>
                <c:pt idx="27">
                  <c:v>1589</c:v>
                </c:pt>
                <c:pt idx="28">
                  <c:v>4342</c:v>
                </c:pt>
                <c:pt idx="29">
                  <c:v>1098</c:v>
                </c:pt>
                <c:pt idx="30">
                  <c:v>4708</c:v>
                </c:pt>
                <c:pt idx="31">
                  <c:v>4586</c:v>
                </c:pt>
                <c:pt idx="32">
                  <c:v>2077</c:v>
                </c:pt>
                <c:pt idx="33">
                  <c:v>2633</c:v>
                </c:pt>
                <c:pt idx="34">
                  <c:v>1562</c:v>
                </c:pt>
                <c:pt idx="35">
                  <c:v>1167</c:v>
                </c:pt>
                <c:pt idx="36">
                  <c:v>4844</c:v>
                </c:pt>
                <c:pt idx="37">
                  <c:v>431</c:v>
                </c:pt>
                <c:pt idx="38">
                  <c:v>1969</c:v>
                </c:pt>
                <c:pt idx="39">
                  <c:v>1096</c:v>
                </c:pt>
                <c:pt idx="40">
                  <c:v>5202</c:v>
                </c:pt>
                <c:pt idx="41">
                  <c:v>1712</c:v>
                </c:pt>
                <c:pt idx="42">
                  <c:v>5312</c:v>
                </c:pt>
                <c:pt idx="43">
                  <c:v>5020</c:v>
                </c:pt>
                <c:pt idx="44">
                  <c:v>1000</c:v>
                </c:pt>
                <c:pt idx="45">
                  <c:v>4548</c:v>
                </c:pt>
                <c:pt idx="46">
                  <c:v>3944</c:v>
                </c:pt>
                <c:pt idx="47">
                  <c:v>1600</c:v>
                </c:pt>
                <c:pt idx="48">
                  <c:v>1865</c:v>
                </c:pt>
                <c:pt idx="49">
                  <c:v>2034</c:v>
                </c:pt>
                <c:pt idx="50">
                  <c:v>5225</c:v>
                </c:pt>
                <c:pt idx="51">
                  <c:v>2402</c:v>
                </c:pt>
                <c:pt idx="52">
                  <c:v>3744</c:v>
                </c:pt>
                <c:pt idx="53">
                  <c:v>4917</c:v>
                </c:pt>
                <c:pt idx="54">
                  <c:v>3974</c:v>
                </c:pt>
                <c:pt idx="55">
                  <c:v>2210</c:v>
                </c:pt>
                <c:pt idx="56">
                  <c:v>1872</c:v>
                </c:pt>
                <c:pt idx="57">
                  <c:v>1812</c:v>
                </c:pt>
                <c:pt idx="58">
                  <c:v>1917</c:v>
                </c:pt>
                <c:pt idx="59">
                  <c:v>6043</c:v>
                </c:pt>
                <c:pt idx="60">
                  <c:v>1927</c:v>
                </c:pt>
                <c:pt idx="61">
                  <c:v>4978</c:v>
                </c:pt>
                <c:pt idx="62">
                  <c:v>5305</c:v>
                </c:pt>
                <c:pt idx="63">
                  <c:v>1795</c:v>
                </c:pt>
                <c:pt idx="64">
                  <c:v>1807</c:v>
                </c:pt>
                <c:pt idx="65">
                  <c:v>1005</c:v>
                </c:pt>
                <c:pt idx="66">
                  <c:v>1450</c:v>
                </c:pt>
                <c:pt idx="67">
                  <c:v>506</c:v>
                </c:pt>
                <c:pt idx="68">
                  <c:v>3429</c:v>
                </c:pt>
                <c:pt idx="69">
                  <c:v>623</c:v>
                </c:pt>
                <c:pt idx="70">
                  <c:v>5805</c:v>
                </c:pt>
                <c:pt idx="71">
                  <c:v>5362</c:v>
                </c:pt>
                <c:pt idx="72">
                  <c:v>4451</c:v>
                </c:pt>
                <c:pt idx="73">
                  <c:v>4881</c:v>
                </c:pt>
                <c:pt idx="74">
                  <c:v>1746</c:v>
                </c:pt>
                <c:pt idx="75">
                  <c:v>1538</c:v>
                </c:pt>
                <c:pt idx="76">
                  <c:v>4073</c:v>
                </c:pt>
                <c:pt idx="77">
                  <c:v>2115</c:v>
                </c:pt>
                <c:pt idx="78">
                  <c:v>4648</c:v>
                </c:pt>
                <c:pt idx="79">
                  <c:v>2134</c:v>
                </c:pt>
                <c:pt idx="80">
                  <c:v>4906</c:v>
                </c:pt>
                <c:pt idx="81">
                  <c:v>4575</c:v>
                </c:pt>
                <c:pt idx="82">
                  <c:v>4274</c:v>
                </c:pt>
                <c:pt idx="83">
                  <c:v>1708</c:v>
                </c:pt>
                <c:pt idx="84">
                  <c:v>1446</c:v>
                </c:pt>
                <c:pt idx="85">
                  <c:v>5119</c:v>
                </c:pt>
                <c:pt idx="86">
                  <c:v>4608</c:v>
                </c:pt>
                <c:pt idx="87">
                  <c:v>4649</c:v>
                </c:pt>
                <c:pt idx="88">
                  <c:v>1536</c:v>
                </c:pt>
                <c:pt idx="89">
                  <c:v>3915</c:v>
                </c:pt>
                <c:pt idx="90">
                  <c:v>4507</c:v>
                </c:pt>
                <c:pt idx="91">
                  <c:v>2227</c:v>
                </c:pt>
                <c:pt idx="92">
                  <c:v>1685</c:v>
                </c:pt>
                <c:pt idx="93">
                  <c:v>4891</c:v>
                </c:pt>
                <c:pt idx="94">
                  <c:v>1204</c:v>
                </c:pt>
                <c:pt idx="95">
                  <c:v>4833</c:v>
                </c:pt>
                <c:pt idx="96">
                  <c:v>4401</c:v>
                </c:pt>
                <c:pt idx="97">
                  <c:v>4665</c:v>
                </c:pt>
                <c:pt idx="98">
                  <c:v>4966</c:v>
                </c:pt>
                <c:pt idx="99">
                  <c:v>2808</c:v>
                </c:pt>
                <c:pt idx="100">
                  <c:v>985</c:v>
                </c:pt>
                <c:pt idx="101">
                  <c:v>4790</c:v>
                </c:pt>
                <c:pt idx="102">
                  <c:v>4595</c:v>
                </c:pt>
                <c:pt idx="103">
                  <c:v>2056</c:v>
                </c:pt>
                <c:pt idx="104">
                  <c:v>4400</c:v>
                </c:pt>
                <c:pt idx="105">
                  <c:v>2475</c:v>
                </c:pt>
                <c:pt idx="106">
                  <c:v>4629</c:v>
                </c:pt>
                <c:pt idx="107">
                  <c:v>2496</c:v>
                </c:pt>
                <c:pt idx="108">
                  <c:v>822</c:v>
                </c:pt>
                <c:pt idx="109">
                  <c:v>4592</c:v>
                </c:pt>
                <c:pt idx="110">
                  <c:v>683</c:v>
                </c:pt>
                <c:pt idx="111">
                  <c:v>2028</c:v>
                </c:pt>
                <c:pt idx="112">
                  <c:v>5923</c:v>
                </c:pt>
                <c:pt idx="113">
                  <c:v>1650</c:v>
                </c:pt>
                <c:pt idx="114">
                  <c:v>2192</c:v>
                </c:pt>
                <c:pt idx="115">
                  <c:v>1321</c:v>
                </c:pt>
                <c:pt idx="116">
                  <c:v>1501</c:v>
                </c:pt>
                <c:pt idx="117">
                  <c:v>1421</c:v>
                </c:pt>
                <c:pt idx="118">
                  <c:v>2703</c:v>
                </c:pt>
                <c:pt idx="119">
                  <c:v>3239</c:v>
                </c:pt>
                <c:pt idx="120">
                  <c:v>2077</c:v>
                </c:pt>
                <c:pt idx="121">
                  <c:v>4553</c:v>
                </c:pt>
                <c:pt idx="122">
                  <c:v>4433</c:v>
                </c:pt>
                <c:pt idx="123">
                  <c:v>3117</c:v>
                </c:pt>
                <c:pt idx="124">
                  <c:v>3982</c:v>
                </c:pt>
                <c:pt idx="125">
                  <c:v>986</c:v>
                </c:pt>
                <c:pt idx="126">
                  <c:v>4105</c:v>
                </c:pt>
                <c:pt idx="127">
                  <c:v>1815</c:v>
                </c:pt>
                <c:pt idx="128">
                  <c:v>2417</c:v>
                </c:pt>
                <c:pt idx="129">
                  <c:v>1461</c:v>
                </c:pt>
                <c:pt idx="130">
                  <c:v>1530</c:v>
                </c:pt>
                <c:pt idx="131">
                  <c:v>1416</c:v>
                </c:pt>
                <c:pt idx="132">
                  <c:v>4010</c:v>
                </c:pt>
                <c:pt idx="133">
                  <c:v>4835</c:v>
                </c:pt>
                <c:pt idx="134">
                  <c:v>4058</c:v>
                </c:pt>
                <c:pt idx="135">
                  <c:v>1526</c:v>
                </c:pt>
                <c:pt idx="136">
                  <c:v>2132</c:v>
                </c:pt>
                <c:pt idx="137">
                  <c:v>3249</c:v>
                </c:pt>
                <c:pt idx="138">
                  <c:v>1510</c:v>
                </c:pt>
                <c:pt idx="139">
                  <c:v>3958</c:v>
                </c:pt>
                <c:pt idx="140">
                  <c:v>4864</c:v>
                </c:pt>
                <c:pt idx="141">
                  <c:v>4191</c:v>
                </c:pt>
                <c:pt idx="142">
                  <c:v>605</c:v>
                </c:pt>
                <c:pt idx="143">
                  <c:v>3855</c:v>
                </c:pt>
                <c:pt idx="144">
                  <c:v>5538</c:v>
                </c:pt>
                <c:pt idx="145">
                  <c:v>4189</c:v>
                </c:pt>
                <c:pt idx="146">
                  <c:v>4968</c:v>
                </c:pt>
                <c:pt idx="147">
                  <c:v>3351</c:v>
                </c:pt>
                <c:pt idx="148">
                  <c:v>3409</c:v>
                </c:pt>
                <c:pt idx="149">
                  <c:v>3126</c:v>
                </c:pt>
                <c:pt idx="150">
                  <c:v>1349</c:v>
                </c:pt>
                <c:pt idx="151">
                  <c:v>1162</c:v>
                </c:pt>
                <c:pt idx="152">
                  <c:v>4086</c:v>
                </c:pt>
                <c:pt idx="153">
                  <c:v>1685</c:v>
                </c:pt>
                <c:pt idx="154">
                  <c:v>1406</c:v>
                </c:pt>
                <c:pt idx="155">
                  <c:v>4492</c:v>
                </c:pt>
                <c:pt idx="156">
                  <c:v>1248</c:v>
                </c:pt>
                <c:pt idx="157">
                  <c:v>4333</c:v>
                </c:pt>
                <c:pt idx="158">
                  <c:v>1944</c:v>
                </c:pt>
                <c:pt idx="159">
                  <c:v>5302</c:v>
                </c:pt>
                <c:pt idx="160">
                  <c:v>3872</c:v>
                </c:pt>
                <c:pt idx="161">
                  <c:v>4714</c:v>
                </c:pt>
                <c:pt idx="162">
                  <c:v>981</c:v>
                </c:pt>
                <c:pt idx="163">
                  <c:v>1543</c:v>
                </c:pt>
                <c:pt idx="164">
                  <c:v>795</c:v>
                </c:pt>
                <c:pt idx="165">
                  <c:v>4679</c:v>
                </c:pt>
                <c:pt idx="166">
                  <c:v>4036</c:v>
                </c:pt>
                <c:pt idx="167">
                  <c:v>4258</c:v>
                </c:pt>
                <c:pt idx="168">
                  <c:v>801</c:v>
                </c:pt>
                <c:pt idx="169">
                  <c:v>1605</c:v>
                </c:pt>
                <c:pt idx="170">
                  <c:v>4788</c:v>
                </c:pt>
                <c:pt idx="171">
                  <c:v>4182</c:v>
                </c:pt>
                <c:pt idx="172">
                  <c:v>1472</c:v>
                </c:pt>
                <c:pt idx="173">
                  <c:v>1851</c:v>
                </c:pt>
                <c:pt idx="174">
                  <c:v>2133</c:v>
                </c:pt>
                <c:pt idx="175">
                  <c:v>1550</c:v>
                </c:pt>
                <c:pt idx="176">
                  <c:v>4123</c:v>
                </c:pt>
                <c:pt idx="177">
                  <c:v>1985</c:v>
                </c:pt>
                <c:pt idx="178">
                  <c:v>4803</c:v>
                </c:pt>
                <c:pt idx="179">
                  <c:v>4991</c:v>
                </c:pt>
                <c:pt idx="180">
                  <c:v>1606</c:v>
                </c:pt>
                <c:pt idx="181">
                  <c:v>5515</c:v>
                </c:pt>
                <c:pt idx="182">
                  <c:v>2252</c:v>
                </c:pt>
                <c:pt idx="183">
                  <c:v>2425</c:v>
                </c:pt>
                <c:pt idx="184">
                  <c:v>1693</c:v>
                </c:pt>
                <c:pt idx="185">
                  <c:v>5084</c:v>
                </c:pt>
                <c:pt idx="186">
                  <c:v>5180</c:v>
                </c:pt>
                <c:pt idx="187">
                  <c:v>4744</c:v>
                </c:pt>
                <c:pt idx="188">
                  <c:v>4677</c:v>
                </c:pt>
                <c:pt idx="189">
                  <c:v>2162</c:v>
                </c:pt>
                <c:pt idx="190">
                  <c:v>4401</c:v>
                </c:pt>
                <c:pt idx="191">
                  <c:v>4460</c:v>
                </c:pt>
                <c:pt idx="192">
                  <c:v>1263</c:v>
                </c:pt>
                <c:pt idx="193">
                  <c:v>1635</c:v>
                </c:pt>
                <c:pt idx="194">
                  <c:v>959</c:v>
                </c:pt>
                <c:pt idx="195">
                  <c:v>1977</c:v>
                </c:pt>
                <c:pt idx="196">
                  <c:v>3767</c:v>
                </c:pt>
                <c:pt idx="197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B-D54D-B5F4-539DB3FE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3167"/>
        <c:axId val="170454031"/>
      </c:scatterChart>
      <c:valAx>
        <c:axId val="1704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4031"/>
        <c:crosses val="autoZero"/>
        <c:crossBetween val="midCat"/>
      </c:valAx>
      <c:valAx>
        <c:axId val="1704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31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Atemp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19335083114608E-2"/>
          <c:y val="0.19483814523184603"/>
          <c:w val="0.8427502187226596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MLR!$B$1</c:f>
              <c:strCache>
                <c:ptCount val="1"/>
                <c:pt idx="0">
                  <c:v>atemp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MLR!$A$2:$A$199</c:f>
              <c:numCache>
                <c:formatCode>General</c:formatCode>
                <c:ptCount val="198"/>
                <c:pt idx="0">
                  <c:v>19.372499999999999</c:v>
                </c:pt>
                <c:pt idx="1">
                  <c:v>26.035</c:v>
                </c:pt>
                <c:pt idx="2">
                  <c:v>20.739153000000002</c:v>
                </c:pt>
                <c:pt idx="3">
                  <c:v>30.066652999999999</c:v>
                </c:pt>
                <c:pt idx="4">
                  <c:v>13.6325</c:v>
                </c:pt>
                <c:pt idx="5">
                  <c:v>14.0425</c:v>
                </c:pt>
                <c:pt idx="6">
                  <c:v>24.421731999999999</c:v>
                </c:pt>
                <c:pt idx="7">
                  <c:v>30.066652999999999</c:v>
                </c:pt>
                <c:pt idx="8">
                  <c:v>14.225237</c:v>
                </c:pt>
                <c:pt idx="9">
                  <c:v>29.075847</c:v>
                </c:pt>
                <c:pt idx="10">
                  <c:v>26.889153</c:v>
                </c:pt>
                <c:pt idx="11">
                  <c:v>17.9375</c:v>
                </c:pt>
                <c:pt idx="12">
                  <c:v>23.506653</c:v>
                </c:pt>
                <c:pt idx="13">
                  <c:v>28.563347</c:v>
                </c:pt>
                <c:pt idx="14">
                  <c:v>21.388347</c:v>
                </c:pt>
                <c:pt idx="15">
                  <c:v>7.8791339999999996</c:v>
                </c:pt>
                <c:pt idx="16">
                  <c:v>13.333897</c:v>
                </c:pt>
                <c:pt idx="17">
                  <c:v>13.769152999999999</c:v>
                </c:pt>
                <c:pt idx="18">
                  <c:v>17.015000000000001</c:v>
                </c:pt>
                <c:pt idx="19">
                  <c:v>12.129153000000001</c:v>
                </c:pt>
                <c:pt idx="20">
                  <c:v>19.1675</c:v>
                </c:pt>
                <c:pt idx="21">
                  <c:v>11.719153</c:v>
                </c:pt>
                <c:pt idx="22">
                  <c:v>24.770847</c:v>
                </c:pt>
                <c:pt idx="23">
                  <c:v>13.803347</c:v>
                </c:pt>
                <c:pt idx="24">
                  <c:v>21.8325</c:v>
                </c:pt>
                <c:pt idx="25">
                  <c:v>17.015000000000001</c:v>
                </c:pt>
                <c:pt idx="26">
                  <c:v>17.493347</c:v>
                </c:pt>
                <c:pt idx="27">
                  <c:v>12.977402</c:v>
                </c:pt>
                <c:pt idx="28">
                  <c:v>30.613347000000001</c:v>
                </c:pt>
                <c:pt idx="29">
                  <c:v>8.0574019999999997</c:v>
                </c:pt>
                <c:pt idx="30">
                  <c:v>27.982500000000002</c:v>
                </c:pt>
                <c:pt idx="31">
                  <c:v>30.954999999999998</c:v>
                </c:pt>
                <c:pt idx="32">
                  <c:v>17.647835000000001</c:v>
                </c:pt>
                <c:pt idx="33">
                  <c:v>16.980847000000001</c:v>
                </c:pt>
                <c:pt idx="34">
                  <c:v>8.1999999999999993</c:v>
                </c:pt>
                <c:pt idx="35">
                  <c:v>8.3425980000000006</c:v>
                </c:pt>
                <c:pt idx="36">
                  <c:v>26.615846999999999</c:v>
                </c:pt>
                <c:pt idx="37">
                  <c:v>7.9950000000000001</c:v>
                </c:pt>
                <c:pt idx="38">
                  <c:v>11.5825</c:v>
                </c:pt>
                <c:pt idx="39">
                  <c:v>8.877402</c:v>
                </c:pt>
                <c:pt idx="40">
                  <c:v>28.495000000000001</c:v>
                </c:pt>
                <c:pt idx="41">
                  <c:v>11.138347</c:v>
                </c:pt>
                <c:pt idx="42">
                  <c:v>25.42</c:v>
                </c:pt>
                <c:pt idx="43">
                  <c:v>26.035</c:v>
                </c:pt>
                <c:pt idx="44">
                  <c:v>7.2091529999999997</c:v>
                </c:pt>
                <c:pt idx="45">
                  <c:v>27.811653</c:v>
                </c:pt>
                <c:pt idx="46">
                  <c:v>24.395</c:v>
                </c:pt>
                <c:pt idx="47">
                  <c:v>9.305237</c:v>
                </c:pt>
                <c:pt idx="48">
                  <c:v>11.685</c:v>
                </c:pt>
                <c:pt idx="49">
                  <c:v>20.602499999999999</c:v>
                </c:pt>
                <c:pt idx="50">
                  <c:v>29.861653</c:v>
                </c:pt>
                <c:pt idx="51">
                  <c:v>14.082598000000001</c:v>
                </c:pt>
                <c:pt idx="52">
                  <c:v>18.723347</c:v>
                </c:pt>
                <c:pt idx="53">
                  <c:v>22.003347000000002</c:v>
                </c:pt>
                <c:pt idx="54">
                  <c:v>31.330846999999999</c:v>
                </c:pt>
                <c:pt idx="55">
                  <c:v>10.830847</c:v>
                </c:pt>
                <c:pt idx="56">
                  <c:v>10.731299</c:v>
                </c:pt>
                <c:pt idx="57">
                  <c:v>11.693897</c:v>
                </c:pt>
                <c:pt idx="58">
                  <c:v>9.0912989999999994</c:v>
                </c:pt>
                <c:pt idx="59">
                  <c:v>29.793347000000001</c:v>
                </c:pt>
                <c:pt idx="60">
                  <c:v>10.728346999999999</c:v>
                </c:pt>
                <c:pt idx="61">
                  <c:v>27.094152999999999</c:v>
                </c:pt>
                <c:pt idx="62">
                  <c:v>27.88</c:v>
                </c:pt>
                <c:pt idx="63">
                  <c:v>16.980847000000001</c:v>
                </c:pt>
                <c:pt idx="64">
                  <c:v>12.121732</c:v>
                </c:pt>
                <c:pt idx="65">
                  <c:v>9.5666530000000005</c:v>
                </c:pt>
                <c:pt idx="66">
                  <c:v>7.4711020000000001</c:v>
                </c:pt>
                <c:pt idx="67">
                  <c:v>8.9175000000000004</c:v>
                </c:pt>
                <c:pt idx="68">
                  <c:v>21.012499999999999</c:v>
                </c:pt>
                <c:pt idx="69">
                  <c:v>15.952731</c:v>
                </c:pt>
                <c:pt idx="70">
                  <c:v>24.702500000000001</c:v>
                </c:pt>
                <c:pt idx="71">
                  <c:v>29.622499999999999</c:v>
                </c:pt>
                <c:pt idx="72">
                  <c:v>25.283346999999999</c:v>
                </c:pt>
                <c:pt idx="73">
                  <c:v>30.647500000000001</c:v>
                </c:pt>
                <c:pt idx="74">
                  <c:v>7.7527309999999998</c:v>
                </c:pt>
                <c:pt idx="75">
                  <c:v>5.9182680000000003</c:v>
                </c:pt>
                <c:pt idx="76">
                  <c:v>24.873346999999999</c:v>
                </c:pt>
                <c:pt idx="77">
                  <c:v>13.048700999999999</c:v>
                </c:pt>
                <c:pt idx="78">
                  <c:v>30.510846999999998</c:v>
                </c:pt>
                <c:pt idx="79">
                  <c:v>13.734999999999999</c:v>
                </c:pt>
                <c:pt idx="80">
                  <c:v>26.581652999999999</c:v>
                </c:pt>
                <c:pt idx="81">
                  <c:v>21.764153</c:v>
                </c:pt>
                <c:pt idx="82">
                  <c:v>25.898347000000001</c:v>
                </c:pt>
                <c:pt idx="83">
                  <c:v>8.6634639999999994</c:v>
                </c:pt>
                <c:pt idx="84">
                  <c:v>16.698193</c:v>
                </c:pt>
                <c:pt idx="85">
                  <c:v>30.271653000000001</c:v>
                </c:pt>
                <c:pt idx="86">
                  <c:v>19.645847</c:v>
                </c:pt>
                <c:pt idx="87">
                  <c:v>29.383347000000001</c:v>
                </c:pt>
                <c:pt idx="88">
                  <c:v>12.3</c:v>
                </c:pt>
                <c:pt idx="89">
                  <c:v>33.141652999999998</c:v>
                </c:pt>
                <c:pt idx="90">
                  <c:v>30.066652999999999</c:v>
                </c:pt>
                <c:pt idx="91">
                  <c:v>12.3</c:v>
                </c:pt>
                <c:pt idx="92">
                  <c:v>11.001652999999999</c:v>
                </c:pt>
                <c:pt idx="93">
                  <c:v>24.770847</c:v>
                </c:pt>
                <c:pt idx="94">
                  <c:v>9.4983470000000008</c:v>
                </c:pt>
                <c:pt idx="95">
                  <c:v>29.0075</c:v>
                </c:pt>
                <c:pt idx="96">
                  <c:v>31.809152999999998</c:v>
                </c:pt>
                <c:pt idx="97">
                  <c:v>30.613347000000001</c:v>
                </c:pt>
                <c:pt idx="98">
                  <c:v>29.725000000000001</c:v>
                </c:pt>
                <c:pt idx="99">
                  <c:v>16.024152999999998</c:v>
                </c:pt>
                <c:pt idx="100">
                  <c:v>14.110847</c:v>
                </c:pt>
                <c:pt idx="101">
                  <c:v>29.861653</c:v>
                </c:pt>
                <c:pt idx="102">
                  <c:v>20.91</c:v>
                </c:pt>
                <c:pt idx="103">
                  <c:v>13.013031</c:v>
                </c:pt>
                <c:pt idx="104">
                  <c:v>25.898347000000001</c:v>
                </c:pt>
                <c:pt idx="105">
                  <c:v>17.869153000000001</c:v>
                </c:pt>
                <c:pt idx="106">
                  <c:v>29.52</c:v>
                </c:pt>
                <c:pt idx="107">
                  <c:v>10.899153</c:v>
                </c:pt>
                <c:pt idx="108">
                  <c:v>5.6716530000000001</c:v>
                </c:pt>
                <c:pt idx="109">
                  <c:v>30.75</c:v>
                </c:pt>
                <c:pt idx="110">
                  <c:v>8.8833470000000005</c:v>
                </c:pt>
                <c:pt idx="111">
                  <c:v>10.838267999999999</c:v>
                </c:pt>
                <c:pt idx="112">
                  <c:v>28.153347</c:v>
                </c:pt>
                <c:pt idx="113">
                  <c:v>11.979134</c:v>
                </c:pt>
                <c:pt idx="114">
                  <c:v>14.973896999999999</c:v>
                </c:pt>
                <c:pt idx="115">
                  <c:v>6.1841530000000002</c:v>
                </c:pt>
                <c:pt idx="116">
                  <c:v>7.4141529999999998</c:v>
                </c:pt>
                <c:pt idx="117">
                  <c:v>6.5956700000000001</c:v>
                </c:pt>
                <c:pt idx="118">
                  <c:v>18.108346999999998</c:v>
                </c:pt>
                <c:pt idx="119">
                  <c:v>22.14</c:v>
                </c:pt>
                <c:pt idx="120">
                  <c:v>15.750847</c:v>
                </c:pt>
                <c:pt idx="121">
                  <c:v>23.0625</c:v>
                </c:pt>
                <c:pt idx="122">
                  <c:v>18.825847</c:v>
                </c:pt>
                <c:pt idx="123">
                  <c:v>19.372499999999999</c:v>
                </c:pt>
                <c:pt idx="124">
                  <c:v>31.774999999999999</c:v>
                </c:pt>
                <c:pt idx="125">
                  <c:v>3.9573896999999998</c:v>
                </c:pt>
                <c:pt idx="126">
                  <c:v>21.012499999999999</c:v>
                </c:pt>
                <c:pt idx="127">
                  <c:v>10.909566999999999</c:v>
                </c:pt>
                <c:pt idx="128">
                  <c:v>15.758267999999999</c:v>
                </c:pt>
                <c:pt idx="129">
                  <c:v>14.938268000000001</c:v>
                </c:pt>
                <c:pt idx="130">
                  <c:v>9.0541529999999995</c:v>
                </c:pt>
                <c:pt idx="131">
                  <c:v>3.9930433000000001</c:v>
                </c:pt>
                <c:pt idx="132">
                  <c:v>26.035</c:v>
                </c:pt>
                <c:pt idx="133">
                  <c:v>27.914152999999999</c:v>
                </c:pt>
                <c:pt idx="134">
                  <c:v>25.317499999999999</c:v>
                </c:pt>
                <c:pt idx="135">
                  <c:v>10.66</c:v>
                </c:pt>
                <c:pt idx="136">
                  <c:v>13.495846999999999</c:v>
                </c:pt>
                <c:pt idx="137">
                  <c:v>15.511653000000001</c:v>
                </c:pt>
                <c:pt idx="138">
                  <c:v>8.0574019999999997</c:v>
                </c:pt>
                <c:pt idx="139">
                  <c:v>23.677499999999998</c:v>
                </c:pt>
                <c:pt idx="140">
                  <c:v>21.934999999999999</c:v>
                </c:pt>
                <c:pt idx="141">
                  <c:v>23.848347</c:v>
                </c:pt>
                <c:pt idx="142">
                  <c:v>15.437402000000001</c:v>
                </c:pt>
                <c:pt idx="143">
                  <c:v>22.55</c:v>
                </c:pt>
                <c:pt idx="144">
                  <c:v>27.196653000000001</c:v>
                </c:pt>
                <c:pt idx="145">
                  <c:v>18.825847</c:v>
                </c:pt>
                <c:pt idx="146">
                  <c:v>29.315000000000001</c:v>
                </c:pt>
                <c:pt idx="147">
                  <c:v>18.518346999999999</c:v>
                </c:pt>
                <c:pt idx="148">
                  <c:v>21.354153</c:v>
                </c:pt>
                <c:pt idx="149">
                  <c:v>18.313347</c:v>
                </c:pt>
                <c:pt idx="150">
                  <c:v>8.0509240000000002</c:v>
                </c:pt>
                <c:pt idx="151">
                  <c:v>7.0818070000000004</c:v>
                </c:pt>
                <c:pt idx="152">
                  <c:v>31.262499999999999</c:v>
                </c:pt>
                <c:pt idx="153">
                  <c:v>8.131653</c:v>
                </c:pt>
                <c:pt idx="154">
                  <c:v>6.7649999999999997</c:v>
                </c:pt>
                <c:pt idx="155">
                  <c:v>27.06</c:v>
                </c:pt>
                <c:pt idx="156">
                  <c:v>9.5666530000000005</c:v>
                </c:pt>
                <c:pt idx="157">
                  <c:v>21.661653000000001</c:v>
                </c:pt>
                <c:pt idx="158">
                  <c:v>10.728346999999999</c:v>
                </c:pt>
                <c:pt idx="159">
                  <c:v>29.485847</c:v>
                </c:pt>
                <c:pt idx="160">
                  <c:v>25.42</c:v>
                </c:pt>
                <c:pt idx="161">
                  <c:v>21.32</c:v>
                </c:pt>
                <c:pt idx="162">
                  <c:v>2.4243464000000001</c:v>
                </c:pt>
                <c:pt idx="163">
                  <c:v>7.2774999999999999</c:v>
                </c:pt>
                <c:pt idx="164">
                  <c:v>17.664152999999999</c:v>
                </c:pt>
                <c:pt idx="165">
                  <c:v>27.948346999999998</c:v>
                </c:pt>
                <c:pt idx="166">
                  <c:v>18.86</c:v>
                </c:pt>
                <c:pt idx="167">
                  <c:v>32.560847000000003</c:v>
                </c:pt>
                <c:pt idx="168">
                  <c:v>14.902597999999999</c:v>
                </c:pt>
                <c:pt idx="169">
                  <c:v>5.526103</c:v>
                </c:pt>
                <c:pt idx="170">
                  <c:v>27.3675</c:v>
                </c:pt>
                <c:pt idx="171">
                  <c:v>22.2425</c:v>
                </c:pt>
                <c:pt idx="172">
                  <c:v>9.1225000000000005</c:v>
                </c:pt>
                <c:pt idx="173">
                  <c:v>10.933346999999999</c:v>
                </c:pt>
                <c:pt idx="174">
                  <c:v>11.9925</c:v>
                </c:pt>
                <c:pt idx="175">
                  <c:v>7.6652370000000003</c:v>
                </c:pt>
                <c:pt idx="176">
                  <c:v>23.028347</c:v>
                </c:pt>
                <c:pt idx="177">
                  <c:v>9.1625979999999991</c:v>
                </c:pt>
                <c:pt idx="178">
                  <c:v>21.8325</c:v>
                </c:pt>
                <c:pt idx="179">
                  <c:v>29.690847000000002</c:v>
                </c:pt>
                <c:pt idx="180">
                  <c:v>8.3782680000000003</c:v>
                </c:pt>
                <c:pt idx="181">
                  <c:v>28.563347</c:v>
                </c:pt>
                <c:pt idx="182">
                  <c:v>12.914999999999999</c:v>
                </c:pt>
                <c:pt idx="183">
                  <c:v>12.4025</c:v>
                </c:pt>
                <c:pt idx="184">
                  <c:v>10.374763</c:v>
                </c:pt>
                <c:pt idx="185">
                  <c:v>27.914152999999999</c:v>
                </c:pt>
                <c:pt idx="186">
                  <c:v>25.693346999999999</c:v>
                </c:pt>
                <c:pt idx="187">
                  <c:v>28.665846999999999</c:v>
                </c:pt>
                <c:pt idx="188">
                  <c:v>29.041653</c:v>
                </c:pt>
                <c:pt idx="189">
                  <c:v>16.912500000000001</c:v>
                </c:pt>
                <c:pt idx="190">
                  <c:v>22.515847000000001</c:v>
                </c:pt>
                <c:pt idx="191">
                  <c:v>28.392499999999998</c:v>
                </c:pt>
                <c:pt idx="192">
                  <c:v>6.9327310000000004</c:v>
                </c:pt>
                <c:pt idx="193">
                  <c:v>16.365846999999999</c:v>
                </c:pt>
                <c:pt idx="194">
                  <c:v>6.7649999999999997</c:v>
                </c:pt>
                <c:pt idx="195">
                  <c:v>12.977402</c:v>
                </c:pt>
                <c:pt idx="196">
                  <c:v>25.761652999999999</c:v>
                </c:pt>
                <c:pt idx="197">
                  <c:v>12.436653</c:v>
                </c:pt>
              </c:numCache>
            </c:numRef>
          </c:xVal>
          <c:yVal>
            <c:numRef>
              <c:f>MLR!$B$2:$B$199</c:f>
              <c:numCache>
                <c:formatCode>General</c:formatCode>
                <c:ptCount val="198"/>
                <c:pt idx="0">
                  <c:v>19.024861000000001</c:v>
                </c:pt>
                <c:pt idx="1">
                  <c:v>24.382536000000002</c:v>
                </c:pt>
                <c:pt idx="2">
                  <c:v>20.059577999999998</c:v>
                </c:pt>
                <c:pt idx="3">
                  <c:v>27.514772000000001</c:v>
                </c:pt>
                <c:pt idx="4">
                  <c:v>13.35575</c:v>
                </c:pt>
                <c:pt idx="5">
                  <c:v>14.002689</c:v>
                </c:pt>
                <c:pt idx="6">
                  <c:v>23.173897</c:v>
                </c:pt>
                <c:pt idx="7">
                  <c:v>27.230478000000002</c:v>
                </c:pt>
                <c:pt idx="8">
                  <c:v>13.855499</c:v>
                </c:pt>
                <c:pt idx="9">
                  <c:v>27.489802999999998</c:v>
                </c:pt>
                <c:pt idx="10">
                  <c:v>25.107538999999999</c:v>
                </c:pt>
                <c:pt idx="11">
                  <c:v>17.781535999999999</c:v>
                </c:pt>
                <c:pt idx="12">
                  <c:v>22.260089000000001</c:v>
                </c:pt>
                <c:pt idx="13">
                  <c:v>26.402114000000001</c:v>
                </c:pt>
                <c:pt idx="14">
                  <c:v>20.991302999999998</c:v>
                </c:pt>
                <c:pt idx="15">
                  <c:v>9.6157299999999992</c:v>
                </c:pt>
                <c:pt idx="16">
                  <c:v>13.612</c:v>
                </c:pt>
                <c:pt idx="17">
                  <c:v>13.303639</c:v>
                </c:pt>
                <c:pt idx="18">
                  <c:v>16.332350000000002</c:v>
                </c:pt>
                <c:pt idx="19">
                  <c:v>11.750928</c:v>
                </c:pt>
                <c:pt idx="20">
                  <c:v>18.972422000000002</c:v>
                </c:pt>
                <c:pt idx="21">
                  <c:v>11.958511</c:v>
                </c:pt>
                <c:pt idx="22">
                  <c:v>23.554500000000001</c:v>
                </c:pt>
                <c:pt idx="23">
                  <c:v>13.200113999999999</c:v>
                </c:pt>
                <c:pt idx="24">
                  <c:v>21.535086</c:v>
                </c:pt>
                <c:pt idx="25">
                  <c:v>16.823653</c:v>
                </c:pt>
                <c:pt idx="26">
                  <c:v>17.496217000000001</c:v>
                </c:pt>
                <c:pt idx="27">
                  <c:v>13.288633000000001</c:v>
                </c:pt>
                <c:pt idx="28">
                  <c:v>28.265564000000001</c:v>
                </c:pt>
                <c:pt idx="29">
                  <c:v>8.6971659999999993</c:v>
                </c:pt>
                <c:pt idx="30">
                  <c:v>26.117163999999999</c:v>
                </c:pt>
                <c:pt idx="31">
                  <c:v>28.834972</c:v>
                </c:pt>
                <c:pt idx="32">
                  <c:v>16.799135</c:v>
                </c:pt>
                <c:pt idx="33">
                  <c:v>16.59065</c:v>
                </c:pt>
                <c:pt idx="34">
                  <c:v>8.6970019999999995</c:v>
                </c:pt>
                <c:pt idx="35">
                  <c:v>9.1559969999999993</c:v>
                </c:pt>
                <c:pt idx="36">
                  <c:v>24.615703</c:v>
                </c:pt>
                <c:pt idx="37">
                  <c:v>9.0076999999999998</c:v>
                </c:pt>
                <c:pt idx="38">
                  <c:v>11.569872</c:v>
                </c:pt>
                <c:pt idx="39">
                  <c:v>10.263202</c:v>
                </c:pt>
                <c:pt idx="40">
                  <c:v>26.375833</c:v>
                </c:pt>
                <c:pt idx="41">
                  <c:v>12.449978</c:v>
                </c:pt>
                <c:pt idx="42">
                  <c:v>24.072452999999999</c:v>
                </c:pt>
                <c:pt idx="43">
                  <c:v>24.667814</c:v>
                </c:pt>
                <c:pt idx="44">
                  <c:v>7.247611</c:v>
                </c:pt>
                <c:pt idx="45">
                  <c:v>25.496178</c:v>
                </c:pt>
                <c:pt idx="46">
                  <c:v>23.140072</c:v>
                </c:pt>
                <c:pt idx="47">
                  <c:v>9.4000699999999995</c:v>
                </c:pt>
                <c:pt idx="48">
                  <c:v>11.104153</c:v>
                </c:pt>
                <c:pt idx="49">
                  <c:v>20.215214</c:v>
                </c:pt>
                <c:pt idx="50">
                  <c:v>26.842207999999999</c:v>
                </c:pt>
                <c:pt idx="51">
                  <c:v>14.395469</c:v>
                </c:pt>
                <c:pt idx="52">
                  <c:v>18.273536</c:v>
                </c:pt>
                <c:pt idx="53">
                  <c:v>21.690722000000001</c:v>
                </c:pt>
                <c:pt idx="54">
                  <c:v>29.559646999999998</c:v>
                </c:pt>
                <c:pt idx="55">
                  <c:v>10.508792</c:v>
                </c:pt>
                <c:pt idx="56">
                  <c:v>9.7769010000000005</c:v>
                </c:pt>
                <c:pt idx="57">
                  <c:v>11.37053</c:v>
                </c:pt>
                <c:pt idx="58">
                  <c:v>10.074396999999999</c:v>
                </c:pt>
                <c:pt idx="59">
                  <c:v>27.282097</c:v>
                </c:pt>
                <c:pt idx="60">
                  <c:v>10.457050000000001</c:v>
                </c:pt>
                <c:pt idx="61">
                  <c:v>25.237221999999999</c:v>
                </c:pt>
                <c:pt idx="62">
                  <c:v>26.142789</c:v>
                </c:pt>
                <c:pt idx="63">
                  <c:v>16.332350000000002</c:v>
                </c:pt>
                <c:pt idx="64">
                  <c:v>11.856831</c:v>
                </c:pt>
                <c:pt idx="65">
                  <c:v>9.9653779999999994</c:v>
                </c:pt>
                <c:pt idx="66">
                  <c:v>7.6273530000000003</c:v>
                </c:pt>
                <c:pt idx="67">
                  <c:v>8.3475999999999999</c:v>
                </c:pt>
                <c:pt idx="68">
                  <c:v>20.628986000000001</c:v>
                </c:pt>
                <c:pt idx="69">
                  <c:v>15.812388</c:v>
                </c:pt>
                <c:pt idx="70">
                  <c:v>23.450975</c:v>
                </c:pt>
                <c:pt idx="71">
                  <c:v>26.738641999999999</c:v>
                </c:pt>
                <c:pt idx="72">
                  <c:v>23.865238999999999</c:v>
                </c:pt>
                <c:pt idx="73">
                  <c:v>28.291025000000001</c:v>
                </c:pt>
                <c:pt idx="74">
                  <c:v>8.7538689999999999</c:v>
                </c:pt>
                <c:pt idx="75">
                  <c:v>6.1314679999999999</c:v>
                </c:pt>
                <c:pt idx="76">
                  <c:v>23.554500000000001</c:v>
                </c:pt>
                <c:pt idx="77">
                  <c:v>12.9642</c:v>
                </c:pt>
                <c:pt idx="78">
                  <c:v>28.394877999999999</c:v>
                </c:pt>
                <c:pt idx="79">
                  <c:v>13.122911</c:v>
                </c:pt>
                <c:pt idx="80">
                  <c:v>25.288964</c:v>
                </c:pt>
                <c:pt idx="81">
                  <c:v>20.940422000000002</c:v>
                </c:pt>
                <c:pt idx="82">
                  <c:v>24.202135999999999</c:v>
                </c:pt>
                <c:pt idx="83">
                  <c:v>9.3720669999999995</c:v>
                </c:pt>
                <c:pt idx="84">
                  <c:v>16.404838000000002</c:v>
                </c:pt>
                <c:pt idx="85">
                  <c:v>27.359628000000001</c:v>
                </c:pt>
                <c:pt idx="86">
                  <c:v>19.438797000000001</c:v>
                </c:pt>
                <c:pt idx="87">
                  <c:v>27.411574999999999</c:v>
                </c:pt>
                <c:pt idx="88">
                  <c:v>12.19135</c:v>
                </c:pt>
                <c:pt idx="89">
                  <c:v>31.060739000000002</c:v>
                </c:pt>
                <c:pt idx="90">
                  <c:v>28.446988999999999</c:v>
                </c:pt>
                <c:pt idx="91">
                  <c:v>11.621613999999999</c:v>
                </c:pt>
                <c:pt idx="92">
                  <c:v>10.560575</c:v>
                </c:pt>
                <c:pt idx="93">
                  <c:v>24.253385999999999</c:v>
                </c:pt>
                <c:pt idx="94">
                  <c:v>9.6028970000000005</c:v>
                </c:pt>
                <c:pt idx="95">
                  <c:v>26.89395</c:v>
                </c:pt>
                <c:pt idx="96">
                  <c:v>29.818439000000001</c:v>
                </c:pt>
                <c:pt idx="97">
                  <c:v>28.549858</c:v>
                </c:pt>
                <c:pt idx="98">
                  <c:v>27.799558000000001</c:v>
                </c:pt>
                <c:pt idx="99">
                  <c:v>15.891928</c:v>
                </c:pt>
                <c:pt idx="100">
                  <c:v>14.908625000000001</c:v>
                </c:pt>
                <c:pt idx="101">
                  <c:v>28.447153</c:v>
                </c:pt>
                <c:pt idx="102">
                  <c:v>20.395983000000001</c:v>
                </c:pt>
                <c:pt idx="103">
                  <c:v>13.045298000000001</c:v>
                </c:pt>
                <c:pt idx="104">
                  <c:v>24.357403000000001</c:v>
                </c:pt>
                <c:pt idx="105">
                  <c:v>17.574978000000002</c:v>
                </c:pt>
                <c:pt idx="106">
                  <c:v>28.110952999999999</c:v>
                </c:pt>
                <c:pt idx="107">
                  <c:v>10.560411</c:v>
                </c:pt>
                <c:pt idx="108">
                  <c:v>4.7631750000000004</c:v>
                </c:pt>
                <c:pt idx="109">
                  <c:v>28.161711</c:v>
                </c:pt>
                <c:pt idx="110">
                  <c:v>9.5256530000000001</c:v>
                </c:pt>
                <c:pt idx="111">
                  <c:v>10.560534000000001</c:v>
                </c:pt>
                <c:pt idx="112">
                  <c:v>26.168783000000001</c:v>
                </c:pt>
                <c:pt idx="113">
                  <c:v>12.235302000000001</c:v>
                </c:pt>
                <c:pt idx="114">
                  <c:v>15.044129999999999</c:v>
                </c:pt>
                <c:pt idx="115">
                  <c:v>6.1864080000000001</c:v>
                </c:pt>
                <c:pt idx="116">
                  <c:v>7.6362500000000004</c:v>
                </c:pt>
                <c:pt idx="117">
                  <c:v>7.724933</c:v>
                </c:pt>
                <c:pt idx="118">
                  <c:v>18.066322</c:v>
                </c:pt>
                <c:pt idx="119">
                  <c:v>21.607368999999998</c:v>
                </c:pt>
                <c:pt idx="120">
                  <c:v>15.529939000000001</c:v>
                </c:pt>
                <c:pt idx="121">
                  <c:v>21.975999999999999</c:v>
                </c:pt>
                <c:pt idx="122">
                  <c:v>18.118597000000001</c:v>
                </c:pt>
                <c:pt idx="123">
                  <c:v>19.127524999999999</c:v>
                </c:pt>
                <c:pt idx="124">
                  <c:v>29.740703</c:v>
                </c:pt>
                <c:pt idx="125">
                  <c:v>4.0524031000000003</c:v>
                </c:pt>
                <c:pt idx="126">
                  <c:v>20.266300000000001</c:v>
                </c:pt>
                <c:pt idx="127">
                  <c:v>10.425234</c:v>
                </c:pt>
                <c:pt idx="128">
                  <c:v>15.583731</c:v>
                </c:pt>
                <c:pt idx="129">
                  <c:v>14.368900999999999</c:v>
                </c:pt>
                <c:pt idx="130">
                  <c:v>8.1280859999999997</c:v>
                </c:pt>
                <c:pt idx="131">
                  <c:v>4.8351300000000004</c:v>
                </c:pt>
                <c:pt idx="132">
                  <c:v>24.409185999999998</c:v>
                </c:pt>
                <c:pt idx="133">
                  <c:v>26.143485999999999</c:v>
                </c:pt>
                <c:pt idx="134">
                  <c:v>23.736089</c:v>
                </c:pt>
                <c:pt idx="135">
                  <c:v>10.431096999999999</c:v>
                </c:pt>
                <c:pt idx="136">
                  <c:v>13.35575</c:v>
                </c:pt>
                <c:pt idx="137">
                  <c:v>15.529446999999999</c:v>
                </c:pt>
                <c:pt idx="138">
                  <c:v>8.5623989999999992</c:v>
                </c:pt>
                <c:pt idx="139">
                  <c:v>22.570992</c:v>
                </c:pt>
                <c:pt idx="140">
                  <c:v>21.457882999999999</c:v>
                </c:pt>
                <c:pt idx="141">
                  <c:v>22.622282999999999</c:v>
                </c:pt>
                <c:pt idx="142">
                  <c:v>15.016332</c:v>
                </c:pt>
                <c:pt idx="143">
                  <c:v>21.613478000000001</c:v>
                </c:pt>
                <c:pt idx="144">
                  <c:v>25.599211</c:v>
                </c:pt>
                <c:pt idx="145">
                  <c:v>18.609572</c:v>
                </c:pt>
                <c:pt idx="146">
                  <c:v>26.401622</c:v>
                </c:pt>
                <c:pt idx="147">
                  <c:v>18.376363999999999</c:v>
                </c:pt>
                <c:pt idx="148">
                  <c:v>20.525789</c:v>
                </c:pt>
                <c:pt idx="149">
                  <c:v>18.118433</c:v>
                </c:pt>
                <c:pt idx="150">
                  <c:v>7.7656049999999999</c:v>
                </c:pt>
                <c:pt idx="151">
                  <c:v>6.5793929999999996</c:v>
                </c:pt>
                <c:pt idx="152">
                  <c:v>29.921963999999999</c:v>
                </c:pt>
                <c:pt idx="153">
                  <c:v>8.2054530000000003</c:v>
                </c:pt>
                <c:pt idx="154">
                  <c:v>6.1862029999999999</c:v>
                </c:pt>
                <c:pt idx="155">
                  <c:v>24.797332999999998</c:v>
                </c:pt>
                <c:pt idx="156">
                  <c:v>10.172592</c:v>
                </c:pt>
                <c:pt idx="157">
                  <c:v>21.276253000000001</c:v>
                </c:pt>
                <c:pt idx="158">
                  <c:v>10.482839</c:v>
                </c:pt>
                <c:pt idx="159">
                  <c:v>27.463152999999998</c:v>
                </c:pt>
                <c:pt idx="160">
                  <c:v>23.580822000000001</c:v>
                </c:pt>
                <c:pt idx="161">
                  <c:v>21.017461000000001</c:v>
                </c:pt>
                <c:pt idx="162">
                  <c:v>3.2418535999999998</c:v>
                </c:pt>
                <c:pt idx="163">
                  <c:v>6.4711530000000002</c:v>
                </c:pt>
                <c:pt idx="164">
                  <c:v>17.445171999999999</c:v>
                </c:pt>
                <c:pt idx="165">
                  <c:v>26.117328000000001</c:v>
                </c:pt>
                <c:pt idx="166">
                  <c:v>18.454961000000001</c:v>
                </c:pt>
                <c:pt idx="167">
                  <c:v>30.310275000000001</c:v>
                </c:pt>
                <c:pt idx="168">
                  <c:v>14.503299</c:v>
                </c:pt>
                <c:pt idx="169">
                  <c:v>5.9156029999999999</c:v>
                </c:pt>
                <c:pt idx="170">
                  <c:v>25.237549999999999</c:v>
                </c:pt>
                <c:pt idx="171">
                  <c:v>21.664400000000001</c:v>
                </c:pt>
                <c:pt idx="172">
                  <c:v>9.5511140000000001</c:v>
                </c:pt>
                <c:pt idx="173">
                  <c:v>10.819039</c:v>
                </c:pt>
                <c:pt idx="174">
                  <c:v>12.398400000000001</c:v>
                </c:pt>
                <c:pt idx="175">
                  <c:v>7.2929979999999999</c:v>
                </c:pt>
                <c:pt idx="176">
                  <c:v>22.079688999999998</c:v>
                </c:pt>
                <c:pt idx="177">
                  <c:v>9.6155659999999994</c:v>
                </c:pt>
                <c:pt idx="178">
                  <c:v>21.431560999999999</c:v>
                </c:pt>
                <c:pt idx="179">
                  <c:v>26.919903000000001</c:v>
                </c:pt>
                <c:pt idx="180">
                  <c:v>9.5615690000000004</c:v>
                </c:pt>
                <c:pt idx="181">
                  <c:v>26.117328000000001</c:v>
                </c:pt>
                <c:pt idx="182">
                  <c:v>12.941117</c:v>
                </c:pt>
                <c:pt idx="183">
                  <c:v>12.009228</c:v>
                </c:pt>
                <c:pt idx="184">
                  <c:v>10.263899</c:v>
                </c:pt>
                <c:pt idx="185">
                  <c:v>26.039263999999999</c:v>
                </c:pt>
                <c:pt idx="186">
                  <c:v>24.097913999999999</c:v>
                </c:pt>
                <c:pt idx="187">
                  <c:v>26.479686000000001</c:v>
                </c:pt>
                <c:pt idx="188">
                  <c:v>26.842207999999999</c:v>
                </c:pt>
                <c:pt idx="189">
                  <c:v>17.108602999999999</c:v>
                </c:pt>
                <c:pt idx="190">
                  <c:v>21.846153000000001</c:v>
                </c:pt>
                <c:pt idx="191">
                  <c:v>26.376325000000001</c:v>
                </c:pt>
                <c:pt idx="192">
                  <c:v>7.8500240000000003</c:v>
                </c:pt>
                <c:pt idx="193">
                  <c:v>16.047564000000001</c:v>
                </c:pt>
                <c:pt idx="194">
                  <c:v>6.6524140000000003</c:v>
                </c:pt>
                <c:pt idx="195">
                  <c:v>12.505000000000001</c:v>
                </c:pt>
                <c:pt idx="196">
                  <c:v>24.409185999999998</c:v>
                </c:pt>
                <c:pt idx="197">
                  <c:v>11.647074999999999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3-C446-83DC-4C711816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8287"/>
        <c:axId val="7163263"/>
      </c:scatterChart>
      <c:valAx>
        <c:axId val="1740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263"/>
        <c:crosses val="autoZero"/>
        <c:crossBetween val="midCat"/>
      </c:valAx>
      <c:valAx>
        <c:axId val="71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82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MLR!$F$1</c:f>
              <c:strCache>
                <c:ptCount val="1"/>
                <c:pt idx="0">
                  <c:v>log(hum)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MLR!$E$2:$E$199</c:f>
              <c:numCache>
                <c:formatCode>General</c:formatCode>
                <c:ptCount val="198"/>
                <c:pt idx="0">
                  <c:v>5312</c:v>
                </c:pt>
                <c:pt idx="1">
                  <c:v>5342</c:v>
                </c:pt>
                <c:pt idx="2">
                  <c:v>3204</c:v>
                </c:pt>
                <c:pt idx="3">
                  <c:v>4098</c:v>
                </c:pt>
                <c:pt idx="4">
                  <c:v>2471</c:v>
                </c:pt>
                <c:pt idx="5">
                  <c:v>2455</c:v>
                </c:pt>
                <c:pt idx="6">
                  <c:v>3348</c:v>
                </c:pt>
                <c:pt idx="7">
                  <c:v>5336</c:v>
                </c:pt>
                <c:pt idx="8">
                  <c:v>2121</c:v>
                </c:pt>
                <c:pt idx="9">
                  <c:v>4040</c:v>
                </c:pt>
                <c:pt idx="10">
                  <c:v>4758</c:v>
                </c:pt>
                <c:pt idx="11">
                  <c:v>3141</c:v>
                </c:pt>
                <c:pt idx="12">
                  <c:v>3115</c:v>
                </c:pt>
                <c:pt idx="13">
                  <c:v>5119</c:v>
                </c:pt>
                <c:pt idx="14">
                  <c:v>2927</c:v>
                </c:pt>
                <c:pt idx="15">
                  <c:v>1360</c:v>
                </c:pt>
                <c:pt idx="16">
                  <c:v>2046</c:v>
                </c:pt>
                <c:pt idx="17">
                  <c:v>1471</c:v>
                </c:pt>
                <c:pt idx="18">
                  <c:v>1913</c:v>
                </c:pt>
                <c:pt idx="19">
                  <c:v>1891</c:v>
                </c:pt>
                <c:pt idx="20">
                  <c:v>3267</c:v>
                </c:pt>
                <c:pt idx="21">
                  <c:v>1623</c:v>
                </c:pt>
                <c:pt idx="22">
                  <c:v>4660</c:v>
                </c:pt>
                <c:pt idx="23">
                  <c:v>1683</c:v>
                </c:pt>
                <c:pt idx="24">
                  <c:v>4362</c:v>
                </c:pt>
                <c:pt idx="25">
                  <c:v>2744</c:v>
                </c:pt>
                <c:pt idx="26">
                  <c:v>2895</c:v>
                </c:pt>
                <c:pt idx="27">
                  <c:v>1589</c:v>
                </c:pt>
                <c:pt idx="28">
                  <c:v>4342</c:v>
                </c:pt>
                <c:pt idx="29">
                  <c:v>1098</c:v>
                </c:pt>
                <c:pt idx="30">
                  <c:v>4708</c:v>
                </c:pt>
                <c:pt idx="31">
                  <c:v>4586</c:v>
                </c:pt>
                <c:pt idx="32">
                  <c:v>2077</c:v>
                </c:pt>
                <c:pt idx="33">
                  <c:v>2633</c:v>
                </c:pt>
                <c:pt idx="34">
                  <c:v>1562</c:v>
                </c:pt>
                <c:pt idx="35">
                  <c:v>1167</c:v>
                </c:pt>
                <c:pt idx="36">
                  <c:v>4844</c:v>
                </c:pt>
                <c:pt idx="37">
                  <c:v>431</c:v>
                </c:pt>
                <c:pt idx="38">
                  <c:v>1969</c:v>
                </c:pt>
                <c:pt idx="39">
                  <c:v>1096</c:v>
                </c:pt>
                <c:pt idx="40">
                  <c:v>5202</c:v>
                </c:pt>
                <c:pt idx="41">
                  <c:v>1712</c:v>
                </c:pt>
                <c:pt idx="42">
                  <c:v>5312</c:v>
                </c:pt>
                <c:pt idx="43">
                  <c:v>5020</c:v>
                </c:pt>
                <c:pt idx="44">
                  <c:v>1000</c:v>
                </c:pt>
                <c:pt idx="45">
                  <c:v>4548</c:v>
                </c:pt>
                <c:pt idx="46">
                  <c:v>3944</c:v>
                </c:pt>
                <c:pt idx="47">
                  <c:v>1600</c:v>
                </c:pt>
                <c:pt idx="48">
                  <c:v>1865</c:v>
                </c:pt>
                <c:pt idx="49">
                  <c:v>2034</c:v>
                </c:pt>
                <c:pt idx="50">
                  <c:v>5225</c:v>
                </c:pt>
                <c:pt idx="51">
                  <c:v>2402</c:v>
                </c:pt>
                <c:pt idx="52">
                  <c:v>3744</c:v>
                </c:pt>
                <c:pt idx="53">
                  <c:v>4917</c:v>
                </c:pt>
                <c:pt idx="54">
                  <c:v>3974</c:v>
                </c:pt>
                <c:pt idx="55">
                  <c:v>2210</c:v>
                </c:pt>
                <c:pt idx="56">
                  <c:v>1872</c:v>
                </c:pt>
                <c:pt idx="57">
                  <c:v>1812</c:v>
                </c:pt>
                <c:pt idx="58">
                  <c:v>1917</c:v>
                </c:pt>
                <c:pt idx="59">
                  <c:v>6043</c:v>
                </c:pt>
                <c:pt idx="60">
                  <c:v>1927</c:v>
                </c:pt>
                <c:pt idx="61">
                  <c:v>4978</c:v>
                </c:pt>
                <c:pt idx="62">
                  <c:v>5305</c:v>
                </c:pt>
                <c:pt idx="63">
                  <c:v>1795</c:v>
                </c:pt>
                <c:pt idx="64">
                  <c:v>1807</c:v>
                </c:pt>
                <c:pt idx="65">
                  <c:v>1005</c:v>
                </c:pt>
                <c:pt idx="66">
                  <c:v>1450</c:v>
                </c:pt>
                <c:pt idx="67">
                  <c:v>506</c:v>
                </c:pt>
                <c:pt idx="68">
                  <c:v>3429</c:v>
                </c:pt>
                <c:pt idx="69">
                  <c:v>623</c:v>
                </c:pt>
                <c:pt idx="70">
                  <c:v>5805</c:v>
                </c:pt>
                <c:pt idx="71">
                  <c:v>5362</c:v>
                </c:pt>
                <c:pt idx="72">
                  <c:v>4451</c:v>
                </c:pt>
                <c:pt idx="73">
                  <c:v>4881</c:v>
                </c:pt>
                <c:pt idx="74">
                  <c:v>1746</c:v>
                </c:pt>
                <c:pt idx="75">
                  <c:v>1538</c:v>
                </c:pt>
                <c:pt idx="76">
                  <c:v>4073</c:v>
                </c:pt>
                <c:pt idx="77">
                  <c:v>2115</c:v>
                </c:pt>
                <c:pt idx="78">
                  <c:v>4648</c:v>
                </c:pt>
                <c:pt idx="79">
                  <c:v>2134</c:v>
                </c:pt>
                <c:pt idx="80">
                  <c:v>4906</c:v>
                </c:pt>
                <c:pt idx="81">
                  <c:v>4575</c:v>
                </c:pt>
                <c:pt idx="82">
                  <c:v>4274</c:v>
                </c:pt>
                <c:pt idx="83">
                  <c:v>1708</c:v>
                </c:pt>
                <c:pt idx="84">
                  <c:v>1446</c:v>
                </c:pt>
                <c:pt idx="85">
                  <c:v>5119</c:v>
                </c:pt>
                <c:pt idx="86">
                  <c:v>4608</c:v>
                </c:pt>
                <c:pt idx="87">
                  <c:v>4649</c:v>
                </c:pt>
                <c:pt idx="88">
                  <c:v>1536</c:v>
                </c:pt>
                <c:pt idx="89">
                  <c:v>3915</c:v>
                </c:pt>
                <c:pt idx="90">
                  <c:v>4507</c:v>
                </c:pt>
                <c:pt idx="91">
                  <c:v>2227</c:v>
                </c:pt>
                <c:pt idx="92">
                  <c:v>1685</c:v>
                </c:pt>
                <c:pt idx="93">
                  <c:v>4891</c:v>
                </c:pt>
                <c:pt idx="94">
                  <c:v>1204</c:v>
                </c:pt>
                <c:pt idx="95">
                  <c:v>4833</c:v>
                </c:pt>
                <c:pt idx="96">
                  <c:v>4401</c:v>
                </c:pt>
                <c:pt idx="97">
                  <c:v>4665</c:v>
                </c:pt>
                <c:pt idx="98">
                  <c:v>4966</c:v>
                </c:pt>
                <c:pt idx="99">
                  <c:v>2808</c:v>
                </c:pt>
                <c:pt idx="100">
                  <c:v>985</c:v>
                </c:pt>
                <c:pt idx="101">
                  <c:v>4790</c:v>
                </c:pt>
                <c:pt idx="102">
                  <c:v>4595</c:v>
                </c:pt>
                <c:pt idx="103">
                  <c:v>2056</c:v>
                </c:pt>
                <c:pt idx="104">
                  <c:v>4400</c:v>
                </c:pt>
                <c:pt idx="105">
                  <c:v>2475</c:v>
                </c:pt>
                <c:pt idx="106">
                  <c:v>4629</c:v>
                </c:pt>
                <c:pt idx="107">
                  <c:v>2496</c:v>
                </c:pt>
                <c:pt idx="108">
                  <c:v>822</c:v>
                </c:pt>
                <c:pt idx="109">
                  <c:v>4592</c:v>
                </c:pt>
                <c:pt idx="110">
                  <c:v>683</c:v>
                </c:pt>
                <c:pt idx="111">
                  <c:v>2028</c:v>
                </c:pt>
                <c:pt idx="112">
                  <c:v>5923</c:v>
                </c:pt>
                <c:pt idx="113">
                  <c:v>1650</c:v>
                </c:pt>
                <c:pt idx="114">
                  <c:v>2192</c:v>
                </c:pt>
                <c:pt idx="115">
                  <c:v>1321</c:v>
                </c:pt>
                <c:pt idx="116">
                  <c:v>1501</c:v>
                </c:pt>
                <c:pt idx="117">
                  <c:v>1421</c:v>
                </c:pt>
                <c:pt idx="118">
                  <c:v>2703</c:v>
                </c:pt>
                <c:pt idx="119">
                  <c:v>3239</c:v>
                </c:pt>
                <c:pt idx="120">
                  <c:v>2077</c:v>
                </c:pt>
                <c:pt idx="121">
                  <c:v>4553</c:v>
                </c:pt>
                <c:pt idx="122">
                  <c:v>4433</c:v>
                </c:pt>
                <c:pt idx="123">
                  <c:v>3117</c:v>
                </c:pt>
                <c:pt idx="124">
                  <c:v>3982</c:v>
                </c:pt>
                <c:pt idx="125">
                  <c:v>986</c:v>
                </c:pt>
                <c:pt idx="126">
                  <c:v>4105</c:v>
                </c:pt>
                <c:pt idx="127">
                  <c:v>1815</c:v>
                </c:pt>
                <c:pt idx="128">
                  <c:v>2417</c:v>
                </c:pt>
                <c:pt idx="129">
                  <c:v>1461</c:v>
                </c:pt>
                <c:pt idx="130">
                  <c:v>1530</c:v>
                </c:pt>
                <c:pt idx="131">
                  <c:v>1416</c:v>
                </c:pt>
                <c:pt idx="132">
                  <c:v>4010</c:v>
                </c:pt>
                <c:pt idx="133">
                  <c:v>4835</c:v>
                </c:pt>
                <c:pt idx="134">
                  <c:v>4058</c:v>
                </c:pt>
                <c:pt idx="135">
                  <c:v>1526</c:v>
                </c:pt>
                <c:pt idx="136">
                  <c:v>2132</c:v>
                </c:pt>
                <c:pt idx="137">
                  <c:v>3249</c:v>
                </c:pt>
                <c:pt idx="138">
                  <c:v>1510</c:v>
                </c:pt>
                <c:pt idx="139">
                  <c:v>3958</c:v>
                </c:pt>
                <c:pt idx="140">
                  <c:v>4864</c:v>
                </c:pt>
                <c:pt idx="141">
                  <c:v>4191</c:v>
                </c:pt>
                <c:pt idx="142">
                  <c:v>605</c:v>
                </c:pt>
                <c:pt idx="143">
                  <c:v>3855</c:v>
                </c:pt>
                <c:pt idx="144">
                  <c:v>5538</c:v>
                </c:pt>
                <c:pt idx="145">
                  <c:v>4189</c:v>
                </c:pt>
                <c:pt idx="146">
                  <c:v>4968</c:v>
                </c:pt>
                <c:pt idx="147">
                  <c:v>3351</c:v>
                </c:pt>
                <c:pt idx="148">
                  <c:v>3409</c:v>
                </c:pt>
                <c:pt idx="149">
                  <c:v>3126</c:v>
                </c:pt>
                <c:pt idx="150">
                  <c:v>1349</c:v>
                </c:pt>
                <c:pt idx="151">
                  <c:v>1162</c:v>
                </c:pt>
                <c:pt idx="152">
                  <c:v>4086</c:v>
                </c:pt>
                <c:pt idx="153">
                  <c:v>1685</c:v>
                </c:pt>
                <c:pt idx="154">
                  <c:v>1406</c:v>
                </c:pt>
                <c:pt idx="155">
                  <c:v>4492</c:v>
                </c:pt>
                <c:pt idx="156">
                  <c:v>1248</c:v>
                </c:pt>
                <c:pt idx="157">
                  <c:v>4333</c:v>
                </c:pt>
                <c:pt idx="158">
                  <c:v>1944</c:v>
                </c:pt>
                <c:pt idx="159">
                  <c:v>5302</c:v>
                </c:pt>
                <c:pt idx="160">
                  <c:v>3872</c:v>
                </c:pt>
                <c:pt idx="161">
                  <c:v>4714</c:v>
                </c:pt>
                <c:pt idx="162">
                  <c:v>981</c:v>
                </c:pt>
                <c:pt idx="163">
                  <c:v>1543</c:v>
                </c:pt>
                <c:pt idx="164">
                  <c:v>795</c:v>
                </c:pt>
                <c:pt idx="165">
                  <c:v>4679</c:v>
                </c:pt>
                <c:pt idx="166">
                  <c:v>4036</c:v>
                </c:pt>
                <c:pt idx="167">
                  <c:v>4258</c:v>
                </c:pt>
                <c:pt idx="168">
                  <c:v>801</c:v>
                </c:pt>
                <c:pt idx="169">
                  <c:v>1605</c:v>
                </c:pt>
                <c:pt idx="170">
                  <c:v>4788</c:v>
                </c:pt>
                <c:pt idx="171">
                  <c:v>4182</c:v>
                </c:pt>
                <c:pt idx="172">
                  <c:v>1472</c:v>
                </c:pt>
                <c:pt idx="173">
                  <c:v>1851</c:v>
                </c:pt>
                <c:pt idx="174">
                  <c:v>2133</c:v>
                </c:pt>
                <c:pt idx="175">
                  <c:v>1550</c:v>
                </c:pt>
                <c:pt idx="176">
                  <c:v>4123</c:v>
                </c:pt>
                <c:pt idx="177">
                  <c:v>1985</c:v>
                </c:pt>
                <c:pt idx="178">
                  <c:v>4803</c:v>
                </c:pt>
                <c:pt idx="179">
                  <c:v>4991</c:v>
                </c:pt>
                <c:pt idx="180">
                  <c:v>1606</c:v>
                </c:pt>
                <c:pt idx="181">
                  <c:v>5515</c:v>
                </c:pt>
                <c:pt idx="182">
                  <c:v>2252</c:v>
                </c:pt>
                <c:pt idx="183">
                  <c:v>2425</c:v>
                </c:pt>
                <c:pt idx="184">
                  <c:v>1693</c:v>
                </c:pt>
                <c:pt idx="185">
                  <c:v>5084</c:v>
                </c:pt>
                <c:pt idx="186">
                  <c:v>5180</c:v>
                </c:pt>
                <c:pt idx="187">
                  <c:v>4744</c:v>
                </c:pt>
                <c:pt idx="188">
                  <c:v>4677</c:v>
                </c:pt>
                <c:pt idx="189">
                  <c:v>2162</c:v>
                </c:pt>
                <c:pt idx="190">
                  <c:v>4401</c:v>
                </c:pt>
                <c:pt idx="191">
                  <c:v>4460</c:v>
                </c:pt>
                <c:pt idx="192">
                  <c:v>1263</c:v>
                </c:pt>
                <c:pt idx="193">
                  <c:v>1635</c:v>
                </c:pt>
                <c:pt idx="194">
                  <c:v>959</c:v>
                </c:pt>
                <c:pt idx="195">
                  <c:v>1977</c:v>
                </c:pt>
                <c:pt idx="196">
                  <c:v>3767</c:v>
                </c:pt>
                <c:pt idx="197">
                  <c:v>1107</c:v>
                </c:pt>
              </c:numCache>
            </c:numRef>
          </c:xVal>
          <c:yVal>
            <c:numRef>
              <c:f>MLR!$F$2:$F$199</c:f>
              <c:numCache>
                <c:formatCode>General</c:formatCode>
                <c:ptCount val="198"/>
                <c:pt idx="0">
                  <c:v>1.701855404961172</c:v>
                </c:pt>
                <c:pt idx="1">
                  <c:v>1.6592028774645311</c:v>
                </c:pt>
                <c:pt idx="2">
                  <c:v>1.8233653158472973</c:v>
                </c:pt>
                <c:pt idx="3">
                  <c:v>1.8356905714924256</c:v>
                </c:pt>
                <c:pt idx="4">
                  <c:v>1.6755492229761288</c:v>
                </c:pt>
                <c:pt idx="5">
                  <c:v>1.9432471251378618</c:v>
                </c:pt>
                <c:pt idx="6">
                  <c:v>1.8554925035847381</c:v>
                </c:pt>
                <c:pt idx="7">
                  <c:v>1.7847363685542099</c:v>
                </c:pt>
                <c:pt idx="8">
                  <c:v>1.9240543253085294</c:v>
                </c:pt>
                <c:pt idx="9">
                  <c:v>1.879621648355456</c:v>
                </c:pt>
                <c:pt idx="10">
                  <c:v>1.8630747059505579</c:v>
                </c:pt>
                <c:pt idx="11">
                  <c:v>1.7802575295148879</c:v>
                </c:pt>
                <c:pt idx="12">
                  <c:v>1.6296643920005542</c:v>
                </c:pt>
                <c:pt idx="13">
                  <c:v>1.8263450183199899</c:v>
                </c:pt>
                <c:pt idx="14">
                  <c:v>1.713210723640527</c:v>
                </c:pt>
                <c:pt idx="15">
                  <c:v>1.9188504205416421</c:v>
                </c:pt>
                <c:pt idx="16">
                  <c:v>1.6963188123336821</c:v>
                </c:pt>
                <c:pt idx="17">
                  <c:v>1.9223361307758795</c:v>
                </c:pt>
                <c:pt idx="18">
                  <c:v>1.574994910646589</c:v>
                </c:pt>
                <c:pt idx="19">
                  <c:v>1.889535318112074</c:v>
                </c:pt>
                <c:pt idx="20">
                  <c:v>1.7327290022487103</c:v>
                </c:pt>
                <c:pt idx="21">
                  <c:v>1.7546028738906081</c:v>
                </c:pt>
                <c:pt idx="22">
                  <c:v>1.8748197285068398</c:v>
                </c:pt>
                <c:pt idx="23">
                  <c:v>1.8630747059505579</c:v>
                </c:pt>
                <c:pt idx="24">
                  <c:v>1.7699309201369526</c:v>
                </c:pt>
                <c:pt idx="25">
                  <c:v>1.7802575295148879</c:v>
                </c:pt>
                <c:pt idx="26">
                  <c:v>1.933234128714808</c:v>
                </c:pt>
                <c:pt idx="27">
                  <c:v>1.6602876148208132</c:v>
                </c:pt>
                <c:pt idx="28">
                  <c:v>1.8004881887635145</c:v>
                </c:pt>
                <c:pt idx="29">
                  <c:v>1.8140737099138369</c:v>
                </c:pt>
                <c:pt idx="30">
                  <c:v>1.8184456253468206</c:v>
                </c:pt>
                <c:pt idx="31">
                  <c:v>1.7817553746524688</c:v>
                </c:pt>
                <c:pt idx="32">
                  <c:v>1.8676978326541633</c:v>
                </c:pt>
                <c:pt idx="33">
                  <c:v>1.8675163947958198</c:v>
                </c:pt>
                <c:pt idx="34">
                  <c:v>1.7711720938290998</c:v>
                </c:pt>
                <c:pt idx="35">
                  <c:v>1.8992967360646762</c:v>
                </c:pt>
                <c:pt idx="36">
                  <c:v>1.866779260794007</c:v>
                </c:pt>
                <c:pt idx="37">
                  <c:v>1.8372727025023003</c:v>
                </c:pt>
                <c:pt idx="38">
                  <c:v>1.7307152696760211</c:v>
                </c:pt>
                <c:pt idx="39">
                  <c:v>1.8586418487269329</c:v>
                </c:pt>
                <c:pt idx="40">
                  <c:v>1.6842464480017734</c:v>
                </c:pt>
                <c:pt idx="41">
                  <c:v>1.8682522797696381</c:v>
                </c:pt>
                <c:pt idx="42">
                  <c:v>1.5492080927502421</c:v>
                </c:pt>
                <c:pt idx="43">
                  <c:v>1.694239184542309</c:v>
                </c:pt>
                <c:pt idx="44">
                  <c:v>1.7303784685876429</c:v>
                </c:pt>
                <c:pt idx="45">
                  <c:v>1.7781512503836436</c:v>
                </c:pt>
                <c:pt idx="46">
                  <c:v>1.7882864775207152</c:v>
                </c:pt>
                <c:pt idx="47">
                  <c:v>1.6404387010858488</c:v>
                </c:pt>
                <c:pt idx="48">
                  <c:v>1.906245048389225</c:v>
                </c:pt>
                <c:pt idx="49">
                  <c:v>1.8687425696327529</c:v>
                </c:pt>
                <c:pt idx="50">
                  <c:v>1.697156954313529</c:v>
                </c:pt>
                <c:pt idx="51">
                  <c:v>1.8325089127062364</c:v>
                </c:pt>
                <c:pt idx="52">
                  <c:v>1.6808637800626633</c:v>
                </c:pt>
                <c:pt idx="53">
                  <c:v>1.8570808946771231</c:v>
                </c:pt>
                <c:pt idx="54">
                  <c:v>1.8306419097967204</c:v>
                </c:pt>
                <c:pt idx="55">
                  <c:v>1.6946051989335686</c:v>
                </c:pt>
                <c:pt idx="56">
                  <c:v>1.741391143525207</c:v>
                </c:pt>
                <c:pt idx="57">
                  <c:v>1.6104749097613589</c:v>
                </c:pt>
                <c:pt idx="58">
                  <c:v>1.6263845132700805</c:v>
                </c:pt>
                <c:pt idx="59">
                  <c:v>1.804764175920355</c:v>
                </c:pt>
                <c:pt idx="60">
                  <c:v>1.7310510030343842</c:v>
                </c:pt>
                <c:pt idx="61">
                  <c:v>1.8427652081817854</c:v>
                </c:pt>
                <c:pt idx="62">
                  <c:v>1.7103991841073052</c:v>
                </c:pt>
                <c:pt idx="63">
                  <c:v>1.807591171545635</c:v>
                </c:pt>
                <c:pt idx="64">
                  <c:v>1.8434763384004995</c:v>
                </c:pt>
                <c:pt idx="65">
                  <c:v>1.9680937771372378</c:v>
                </c:pt>
                <c:pt idx="66">
                  <c:v>1.7617610012317813</c:v>
                </c:pt>
                <c:pt idx="67">
                  <c:v>1.9357591037453117</c:v>
                </c:pt>
                <c:pt idx="68">
                  <c:v>1.7343997425205671</c:v>
                </c:pt>
                <c:pt idx="69">
                  <c:v>0</c:v>
                </c:pt>
                <c:pt idx="70">
                  <c:v>1.7970368255516591</c:v>
                </c:pt>
                <c:pt idx="71">
                  <c:v>1.5979692752258079</c:v>
                </c:pt>
                <c:pt idx="72">
                  <c:v>1.8432844915785418</c:v>
                </c:pt>
                <c:pt idx="73">
                  <c:v>1.7621779740933354</c:v>
                </c:pt>
                <c:pt idx="74">
                  <c:v>1.7044628218965279</c:v>
                </c:pt>
                <c:pt idx="75">
                  <c:v>1.6408698425092312</c:v>
                </c:pt>
                <c:pt idx="76">
                  <c:v>1.890234852698798</c:v>
                </c:pt>
                <c:pt idx="77">
                  <c:v>1.6268308533284053</c:v>
                </c:pt>
                <c:pt idx="78">
                  <c:v>1.8022036389985683</c:v>
                </c:pt>
                <c:pt idx="79">
                  <c:v>1.6528098809734231</c:v>
                </c:pt>
                <c:pt idx="80">
                  <c:v>1.8145805160103186</c:v>
                </c:pt>
                <c:pt idx="81">
                  <c:v>1.918859843812712</c:v>
                </c:pt>
                <c:pt idx="82">
                  <c:v>1.9084850188786497</c:v>
                </c:pt>
                <c:pt idx="83">
                  <c:v>1.7673169334801986</c:v>
                </c:pt>
                <c:pt idx="84">
                  <c:v>1.9426845289497476</c:v>
                </c:pt>
                <c:pt idx="85">
                  <c:v>1.6479528520936364</c:v>
                </c:pt>
                <c:pt idx="86">
                  <c:v>1.7708520116421442</c:v>
                </c:pt>
                <c:pt idx="87">
                  <c:v>1.8341026557127937</c:v>
                </c:pt>
                <c:pt idx="88">
                  <c:v>1.810680699073641</c:v>
                </c:pt>
                <c:pt idx="89">
                  <c:v>1.7546028738906081</c:v>
                </c:pt>
                <c:pt idx="90">
                  <c:v>1.8497264441963279</c:v>
                </c:pt>
                <c:pt idx="91">
                  <c:v>1.8364823574581484</c:v>
                </c:pt>
                <c:pt idx="92">
                  <c:v>1.9630001908294623</c:v>
                </c:pt>
                <c:pt idx="93">
                  <c:v>1.7050790510330853</c:v>
                </c:pt>
                <c:pt idx="94">
                  <c:v>1.6846209780269679</c:v>
                </c:pt>
                <c:pt idx="95">
                  <c:v>1.7766409014737281</c:v>
                </c:pt>
                <c:pt idx="96">
                  <c:v>1.7938483333036548</c:v>
                </c:pt>
                <c:pt idx="97">
                  <c:v>1.7711588537267418</c:v>
                </c:pt>
                <c:pt idx="98">
                  <c:v>1.8159647221726232</c:v>
                </c:pt>
                <c:pt idx="99">
                  <c:v>1.672866894306585</c:v>
                </c:pt>
                <c:pt idx="100">
                  <c:v>1.906245048389225</c:v>
                </c:pt>
                <c:pt idx="101">
                  <c:v>1.8471609947512126</c:v>
                </c:pt>
                <c:pt idx="102">
                  <c:v>1.6599950691486911</c:v>
                </c:pt>
                <c:pt idx="103">
                  <c:v>1.8166733903186718</c:v>
                </c:pt>
                <c:pt idx="104">
                  <c:v>1.8628270055092633</c:v>
                </c:pt>
                <c:pt idx="105">
                  <c:v>1.7032913781186614</c:v>
                </c:pt>
                <c:pt idx="106">
                  <c:v>1.8711834135775658</c:v>
                </c:pt>
                <c:pt idx="107">
                  <c:v>1.5956802619580923</c:v>
                </c:pt>
                <c:pt idx="108">
                  <c:v>1.6376568106832357</c:v>
                </c:pt>
                <c:pt idx="109">
                  <c:v>1.8137477363075809</c:v>
                </c:pt>
                <c:pt idx="110">
                  <c:v>1.9353394607158687</c:v>
                </c:pt>
                <c:pt idx="111">
                  <c:v>1.4802570935493324</c:v>
                </c:pt>
                <c:pt idx="112">
                  <c:v>1.7671558660821804</c:v>
                </c:pt>
                <c:pt idx="113">
                  <c:v>1.8702511144432454</c:v>
                </c:pt>
                <c:pt idx="114">
                  <c:v>1.8901537644345121</c:v>
                </c:pt>
                <c:pt idx="115">
                  <c:v>1.6838724940237464</c:v>
                </c:pt>
                <c:pt idx="116">
                  <c:v>1.7808571437595686</c:v>
                </c:pt>
                <c:pt idx="117">
                  <c:v>1.7306417933941443</c:v>
                </c:pt>
                <c:pt idx="118">
                  <c:v>1.7955901593583692</c:v>
                </c:pt>
                <c:pt idx="119">
                  <c:v>1.7203387747036301</c:v>
                </c:pt>
                <c:pt idx="120">
                  <c:v>1.897168916395729</c:v>
                </c:pt>
                <c:pt idx="121">
                  <c:v>1.938060671543917</c:v>
                </c:pt>
                <c:pt idx="122">
                  <c:v>1.6475462889033894</c:v>
                </c:pt>
                <c:pt idx="123">
                  <c:v>1.5788305324066665</c:v>
                </c:pt>
                <c:pt idx="124">
                  <c:v>1.8039123399073154</c:v>
                </c:pt>
                <c:pt idx="125">
                  <c:v>1.640006136329865</c:v>
                </c:pt>
                <c:pt idx="126">
                  <c:v>1.9361783416802898</c:v>
                </c:pt>
                <c:pt idx="127">
                  <c:v>1.4974107015504436</c:v>
                </c:pt>
                <c:pt idx="128">
                  <c:v>1.7221327142255465</c:v>
                </c:pt>
                <c:pt idx="129">
                  <c:v>1.8525861144342128</c:v>
                </c:pt>
                <c:pt idx="130">
                  <c:v>1.7307152696760211</c:v>
                </c:pt>
                <c:pt idx="131">
                  <c:v>1.6917346537103719</c:v>
                </c:pt>
                <c:pt idx="132">
                  <c:v>1.8728843441374254</c:v>
                </c:pt>
                <c:pt idx="133">
                  <c:v>1.8867258573521157</c:v>
                </c:pt>
                <c:pt idx="134">
                  <c:v>1.8456145431892479</c:v>
                </c:pt>
                <c:pt idx="135">
                  <c:v>1.889535318112074</c:v>
                </c:pt>
                <c:pt idx="136">
                  <c:v>1.7742124879302428</c:v>
                </c:pt>
                <c:pt idx="137">
                  <c:v>1.6812412373755872</c:v>
                </c:pt>
                <c:pt idx="138">
                  <c:v>1.6978358847916646</c:v>
                </c:pt>
                <c:pt idx="139">
                  <c:v>1.8964804708645346</c:v>
                </c:pt>
                <c:pt idx="140">
                  <c:v>1.8736111969964673</c:v>
                </c:pt>
                <c:pt idx="141">
                  <c:v>1.9089314156823627</c:v>
                </c:pt>
                <c:pt idx="142">
                  <c:v>1.9769278892989963</c:v>
                </c:pt>
                <c:pt idx="143">
                  <c:v>1.9395192526186185</c:v>
                </c:pt>
                <c:pt idx="144">
                  <c:v>1.771771153745868</c:v>
                </c:pt>
                <c:pt idx="145">
                  <c:v>1.6096829663922974</c:v>
                </c:pt>
                <c:pt idx="146">
                  <c:v>1.4842998393467859</c:v>
                </c:pt>
                <c:pt idx="147">
                  <c:v>1.8820022738054552</c:v>
                </c:pt>
                <c:pt idx="148">
                  <c:v>1.9649663748310979</c:v>
                </c:pt>
                <c:pt idx="149">
                  <c:v>1.8268842987076119</c:v>
                </c:pt>
                <c:pt idx="150">
                  <c:v>1.6407526620852615</c:v>
                </c:pt>
                <c:pt idx="151">
                  <c:v>1.7778217854636233</c:v>
                </c:pt>
                <c:pt idx="152">
                  <c:v>1.8033430642298791</c:v>
                </c:pt>
                <c:pt idx="153">
                  <c:v>1.5028816621052261</c:v>
                </c:pt>
                <c:pt idx="154">
                  <c:v>1.6724830079507067</c:v>
                </c:pt>
                <c:pt idx="155">
                  <c:v>1.8697203195144541</c:v>
                </c:pt>
                <c:pt idx="156">
                  <c:v>1.6978829086948046</c:v>
                </c:pt>
                <c:pt idx="157">
                  <c:v>1.8004881887635145</c:v>
                </c:pt>
                <c:pt idx="158">
                  <c:v>1.7856266201358537</c:v>
                </c:pt>
                <c:pt idx="159">
                  <c:v>1.7811570001340513</c:v>
                </c:pt>
                <c:pt idx="160">
                  <c:v>1.9219033085291419</c:v>
                </c:pt>
                <c:pt idx="161">
                  <c:v>1.7333979093614218</c:v>
                </c:pt>
                <c:pt idx="162">
                  <c:v>1.6020599913279623</c:v>
                </c:pt>
                <c:pt idx="163">
                  <c:v>1.6599950691486911</c:v>
                </c:pt>
                <c:pt idx="164">
                  <c:v>1.9485757956806158</c:v>
                </c:pt>
                <c:pt idx="165">
                  <c:v>1.8154117018753306</c:v>
                </c:pt>
                <c:pt idx="166">
                  <c:v>1.9483723710413197</c:v>
                </c:pt>
                <c:pt idx="167">
                  <c:v>1.7475415330151689</c:v>
                </c:pt>
                <c:pt idx="168">
                  <c:v>1.8426635230281572</c:v>
                </c:pt>
                <c:pt idx="169">
                  <c:v>1.6944147695079614</c:v>
                </c:pt>
                <c:pt idx="170">
                  <c:v>1.9131513129998394</c:v>
                </c:pt>
                <c:pt idx="171">
                  <c:v>1.8013467608776412</c:v>
                </c:pt>
                <c:pt idx="172">
                  <c:v>1.7357322012576781</c:v>
                </c:pt>
                <c:pt idx="173">
                  <c:v>1.7283537820212285</c:v>
                </c:pt>
                <c:pt idx="174">
                  <c:v>1.6241097880752711</c:v>
                </c:pt>
                <c:pt idx="175">
                  <c:v>1.6413015482809059</c:v>
                </c:pt>
                <c:pt idx="176">
                  <c:v>1.9232010016526726</c:v>
                </c:pt>
                <c:pt idx="177">
                  <c:v>1.7902548961021396</c:v>
                </c:pt>
                <c:pt idx="178">
                  <c:v>1.6894571511416141</c:v>
                </c:pt>
                <c:pt idx="179">
                  <c:v>1.7584069396910214</c:v>
                </c:pt>
                <c:pt idx="180">
                  <c:v>1.7145485286889135</c:v>
                </c:pt>
                <c:pt idx="181">
                  <c:v>1.6376568106832357</c:v>
                </c:pt>
                <c:pt idx="182">
                  <c:v>1.8154117018753306</c:v>
                </c:pt>
                <c:pt idx="183">
                  <c:v>1.4971605649478248</c:v>
                </c:pt>
                <c:pt idx="184">
                  <c:v>1.6936504571272575</c:v>
                </c:pt>
                <c:pt idx="185">
                  <c:v>1.6778349886836756</c:v>
                </c:pt>
                <c:pt idx="186">
                  <c:v>1.6736354920624334</c:v>
                </c:pt>
                <c:pt idx="187">
                  <c:v>1.8239089580915055</c:v>
                </c:pt>
                <c:pt idx="188">
                  <c:v>1.8309092995464433</c:v>
                </c:pt>
                <c:pt idx="189">
                  <c:v>1.9133724485065429</c:v>
                </c:pt>
                <c:pt idx="190">
                  <c:v>1.8633228601204559</c:v>
                </c:pt>
                <c:pt idx="191">
                  <c:v>1.8738534047601181</c:v>
                </c:pt>
                <c:pt idx="192">
                  <c:v>1.8365544965606939</c:v>
                </c:pt>
                <c:pt idx="193">
                  <c:v>1.2739660705328231</c:v>
                </c:pt>
                <c:pt idx="194">
                  <c:v>1.7290294567088729</c:v>
                </c:pt>
                <c:pt idx="195">
                  <c:v>1.8126226161155508</c:v>
                </c:pt>
                <c:pt idx="196">
                  <c:v>1.8377985909606087</c:v>
                </c:pt>
                <c:pt idx="197">
                  <c:v>1.7817553746524688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1-6445-A6D0-EA1DC598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1695"/>
        <c:axId val="1394184303"/>
      </c:scatterChart>
      <c:valAx>
        <c:axId val="13738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84303"/>
        <c:crosses val="autoZero"/>
        <c:crossBetween val="midCat"/>
      </c:valAx>
      <c:valAx>
        <c:axId val="13941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MLR!$G$1</c:f>
              <c:strCache>
                <c:ptCount val="1"/>
                <c:pt idx="0">
                  <c:v>log(windspeed)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MLR!$F$2:$F$199</c:f>
              <c:numCache>
                <c:formatCode>General</c:formatCode>
                <c:ptCount val="198"/>
                <c:pt idx="0">
                  <c:v>1.701855404961172</c:v>
                </c:pt>
                <c:pt idx="1">
                  <c:v>1.6592028774645311</c:v>
                </c:pt>
                <c:pt idx="2">
                  <c:v>1.8233653158472973</c:v>
                </c:pt>
                <c:pt idx="3">
                  <c:v>1.8356905714924256</c:v>
                </c:pt>
                <c:pt idx="4">
                  <c:v>1.6755492229761288</c:v>
                </c:pt>
                <c:pt idx="5">
                  <c:v>1.9432471251378618</c:v>
                </c:pt>
                <c:pt idx="6">
                  <c:v>1.8554925035847381</c:v>
                </c:pt>
                <c:pt idx="7">
                  <c:v>1.7847363685542099</c:v>
                </c:pt>
                <c:pt idx="8">
                  <c:v>1.9240543253085294</c:v>
                </c:pt>
                <c:pt idx="9">
                  <c:v>1.879621648355456</c:v>
                </c:pt>
                <c:pt idx="10">
                  <c:v>1.8630747059505579</c:v>
                </c:pt>
                <c:pt idx="11">
                  <c:v>1.7802575295148879</c:v>
                </c:pt>
                <c:pt idx="12">
                  <c:v>1.6296643920005542</c:v>
                </c:pt>
                <c:pt idx="13">
                  <c:v>1.8263450183199899</c:v>
                </c:pt>
                <c:pt idx="14">
                  <c:v>1.713210723640527</c:v>
                </c:pt>
                <c:pt idx="15">
                  <c:v>1.9188504205416421</c:v>
                </c:pt>
                <c:pt idx="16">
                  <c:v>1.6963188123336821</c:v>
                </c:pt>
                <c:pt idx="17">
                  <c:v>1.9223361307758795</c:v>
                </c:pt>
                <c:pt idx="18">
                  <c:v>1.574994910646589</c:v>
                </c:pt>
                <c:pt idx="19">
                  <c:v>1.889535318112074</c:v>
                </c:pt>
                <c:pt idx="20">
                  <c:v>1.7327290022487103</c:v>
                </c:pt>
                <c:pt idx="21">
                  <c:v>1.7546028738906081</c:v>
                </c:pt>
                <c:pt idx="22">
                  <c:v>1.8748197285068398</c:v>
                </c:pt>
                <c:pt idx="23">
                  <c:v>1.8630747059505579</c:v>
                </c:pt>
                <c:pt idx="24">
                  <c:v>1.7699309201369526</c:v>
                </c:pt>
                <c:pt idx="25">
                  <c:v>1.7802575295148879</c:v>
                </c:pt>
                <c:pt idx="26">
                  <c:v>1.933234128714808</c:v>
                </c:pt>
                <c:pt idx="27">
                  <c:v>1.6602876148208132</c:v>
                </c:pt>
                <c:pt idx="28">
                  <c:v>1.8004881887635145</c:v>
                </c:pt>
                <c:pt idx="29">
                  <c:v>1.8140737099138369</c:v>
                </c:pt>
                <c:pt idx="30">
                  <c:v>1.8184456253468206</c:v>
                </c:pt>
                <c:pt idx="31">
                  <c:v>1.7817553746524688</c:v>
                </c:pt>
                <c:pt idx="32">
                  <c:v>1.8676978326541633</c:v>
                </c:pt>
                <c:pt idx="33">
                  <c:v>1.8675163947958198</c:v>
                </c:pt>
                <c:pt idx="34">
                  <c:v>1.7711720938290998</c:v>
                </c:pt>
                <c:pt idx="35">
                  <c:v>1.8992967360646762</c:v>
                </c:pt>
                <c:pt idx="36">
                  <c:v>1.866779260794007</c:v>
                </c:pt>
                <c:pt idx="37">
                  <c:v>1.8372727025023003</c:v>
                </c:pt>
                <c:pt idx="38">
                  <c:v>1.7307152696760211</c:v>
                </c:pt>
                <c:pt idx="39">
                  <c:v>1.8586418487269329</c:v>
                </c:pt>
                <c:pt idx="40">
                  <c:v>1.6842464480017734</c:v>
                </c:pt>
                <c:pt idx="41">
                  <c:v>1.8682522797696381</c:v>
                </c:pt>
                <c:pt idx="42">
                  <c:v>1.5492080927502421</c:v>
                </c:pt>
                <c:pt idx="43">
                  <c:v>1.694239184542309</c:v>
                </c:pt>
                <c:pt idx="44">
                  <c:v>1.7303784685876429</c:v>
                </c:pt>
                <c:pt idx="45">
                  <c:v>1.7781512503836436</c:v>
                </c:pt>
                <c:pt idx="46">
                  <c:v>1.7882864775207152</c:v>
                </c:pt>
                <c:pt idx="47">
                  <c:v>1.6404387010858488</c:v>
                </c:pt>
                <c:pt idx="48">
                  <c:v>1.906245048389225</c:v>
                </c:pt>
                <c:pt idx="49">
                  <c:v>1.8687425696327529</c:v>
                </c:pt>
                <c:pt idx="50">
                  <c:v>1.697156954313529</c:v>
                </c:pt>
                <c:pt idx="51">
                  <c:v>1.8325089127062364</c:v>
                </c:pt>
                <c:pt idx="52">
                  <c:v>1.6808637800626633</c:v>
                </c:pt>
                <c:pt idx="53">
                  <c:v>1.8570808946771231</c:v>
                </c:pt>
                <c:pt idx="54">
                  <c:v>1.8306419097967204</c:v>
                </c:pt>
                <c:pt idx="55">
                  <c:v>1.6946051989335686</c:v>
                </c:pt>
                <c:pt idx="56">
                  <c:v>1.741391143525207</c:v>
                </c:pt>
                <c:pt idx="57">
                  <c:v>1.6104749097613589</c:v>
                </c:pt>
                <c:pt idx="58">
                  <c:v>1.6263845132700805</c:v>
                </c:pt>
                <c:pt idx="59">
                  <c:v>1.804764175920355</c:v>
                </c:pt>
                <c:pt idx="60">
                  <c:v>1.7310510030343842</c:v>
                </c:pt>
                <c:pt idx="61">
                  <c:v>1.8427652081817854</c:v>
                </c:pt>
                <c:pt idx="62">
                  <c:v>1.7103991841073052</c:v>
                </c:pt>
                <c:pt idx="63">
                  <c:v>1.807591171545635</c:v>
                </c:pt>
                <c:pt idx="64">
                  <c:v>1.8434763384004995</c:v>
                </c:pt>
                <c:pt idx="65">
                  <c:v>1.9680937771372378</c:v>
                </c:pt>
                <c:pt idx="66">
                  <c:v>1.7617610012317813</c:v>
                </c:pt>
                <c:pt idx="67">
                  <c:v>1.9357591037453117</c:v>
                </c:pt>
                <c:pt idx="68">
                  <c:v>1.7343997425205671</c:v>
                </c:pt>
                <c:pt idx="69">
                  <c:v>0</c:v>
                </c:pt>
                <c:pt idx="70">
                  <c:v>1.7970368255516591</c:v>
                </c:pt>
                <c:pt idx="71">
                  <c:v>1.5979692752258079</c:v>
                </c:pt>
                <c:pt idx="72">
                  <c:v>1.8432844915785418</c:v>
                </c:pt>
                <c:pt idx="73">
                  <c:v>1.7621779740933354</c:v>
                </c:pt>
                <c:pt idx="74">
                  <c:v>1.7044628218965279</c:v>
                </c:pt>
                <c:pt idx="75">
                  <c:v>1.6408698425092312</c:v>
                </c:pt>
                <c:pt idx="76">
                  <c:v>1.890234852698798</c:v>
                </c:pt>
                <c:pt idx="77">
                  <c:v>1.6268308533284053</c:v>
                </c:pt>
                <c:pt idx="78">
                  <c:v>1.8022036389985683</c:v>
                </c:pt>
                <c:pt idx="79">
                  <c:v>1.6528098809734231</c:v>
                </c:pt>
                <c:pt idx="80">
                  <c:v>1.8145805160103186</c:v>
                </c:pt>
                <c:pt idx="81">
                  <c:v>1.918859843812712</c:v>
                </c:pt>
                <c:pt idx="82">
                  <c:v>1.9084850188786497</c:v>
                </c:pt>
                <c:pt idx="83">
                  <c:v>1.7673169334801986</c:v>
                </c:pt>
                <c:pt idx="84">
                  <c:v>1.9426845289497476</c:v>
                </c:pt>
                <c:pt idx="85">
                  <c:v>1.6479528520936364</c:v>
                </c:pt>
                <c:pt idx="86">
                  <c:v>1.7708520116421442</c:v>
                </c:pt>
                <c:pt idx="87">
                  <c:v>1.8341026557127937</c:v>
                </c:pt>
                <c:pt idx="88">
                  <c:v>1.810680699073641</c:v>
                </c:pt>
                <c:pt idx="89">
                  <c:v>1.7546028738906081</c:v>
                </c:pt>
                <c:pt idx="90">
                  <c:v>1.8497264441963279</c:v>
                </c:pt>
                <c:pt idx="91">
                  <c:v>1.8364823574581484</c:v>
                </c:pt>
                <c:pt idx="92">
                  <c:v>1.9630001908294623</c:v>
                </c:pt>
                <c:pt idx="93">
                  <c:v>1.7050790510330853</c:v>
                </c:pt>
                <c:pt idx="94">
                  <c:v>1.6846209780269679</c:v>
                </c:pt>
                <c:pt idx="95">
                  <c:v>1.7766409014737281</c:v>
                </c:pt>
                <c:pt idx="96">
                  <c:v>1.7938483333036548</c:v>
                </c:pt>
                <c:pt idx="97">
                  <c:v>1.7711588537267418</c:v>
                </c:pt>
                <c:pt idx="98">
                  <c:v>1.8159647221726232</c:v>
                </c:pt>
                <c:pt idx="99">
                  <c:v>1.672866894306585</c:v>
                </c:pt>
                <c:pt idx="100">
                  <c:v>1.906245048389225</c:v>
                </c:pt>
                <c:pt idx="101">
                  <c:v>1.8471609947512126</c:v>
                </c:pt>
                <c:pt idx="102">
                  <c:v>1.6599950691486911</c:v>
                </c:pt>
                <c:pt idx="103">
                  <c:v>1.8166733903186718</c:v>
                </c:pt>
                <c:pt idx="104">
                  <c:v>1.8628270055092633</c:v>
                </c:pt>
                <c:pt idx="105">
                  <c:v>1.7032913781186614</c:v>
                </c:pt>
                <c:pt idx="106">
                  <c:v>1.8711834135775658</c:v>
                </c:pt>
                <c:pt idx="107">
                  <c:v>1.5956802619580923</c:v>
                </c:pt>
                <c:pt idx="108">
                  <c:v>1.6376568106832357</c:v>
                </c:pt>
                <c:pt idx="109">
                  <c:v>1.8137477363075809</c:v>
                </c:pt>
                <c:pt idx="110">
                  <c:v>1.9353394607158687</c:v>
                </c:pt>
                <c:pt idx="111">
                  <c:v>1.4802570935493324</c:v>
                </c:pt>
                <c:pt idx="112">
                  <c:v>1.7671558660821804</c:v>
                </c:pt>
                <c:pt idx="113">
                  <c:v>1.8702511144432454</c:v>
                </c:pt>
                <c:pt idx="114">
                  <c:v>1.8901537644345121</c:v>
                </c:pt>
                <c:pt idx="115">
                  <c:v>1.6838724940237464</c:v>
                </c:pt>
                <c:pt idx="116">
                  <c:v>1.7808571437595686</c:v>
                </c:pt>
                <c:pt idx="117">
                  <c:v>1.7306417933941443</c:v>
                </c:pt>
                <c:pt idx="118">
                  <c:v>1.7955901593583692</c:v>
                </c:pt>
                <c:pt idx="119">
                  <c:v>1.7203387747036301</c:v>
                </c:pt>
                <c:pt idx="120">
                  <c:v>1.897168916395729</c:v>
                </c:pt>
                <c:pt idx="121">
                  <c:v>1.938060671543917</c:v>
                </c:pt>
                <c:pt idx="122">
                  <c:v>1.6475462889033894</c:v>
                </c:pt>
                <c:pt idx="123">
                  <c:v>1.5788305324066665</c:v>
                </c:pt>
                <c:pt idx="124">
                  <c:v>1.8039123399073154</c:v>
                </c:pt>
                <c:pt idx="125">
                  <c:v>1.640006136329865</c:v>
                </c:pt>
                <c:pt idx="126">
                  <c:v>1.9361783416802898</c:v>
                </c:pt>
                <c:pt idx="127">
                  <c:v>1.4974107015504436</c:v>
                </c:pt>
                <c:pt idx="128">
                  <c:v>1.7221327142255465</c:v>
                </c:pt>
                <c:pt idx="129">
                  <c:v>1.8525861144342128</c:v>
                </c:pt>
                <c:pt idx="130">
                  <c:v>1.7307152696760211</c:v>
                </c:pt>
                <c:pt idx="131">
                  <c:v>1.6917346537103719</c:v>
                </c:pt>
                <c:pt idx="132">
                  <c:v>1.8728843441374254</c:v>
                </c:pt>
                <c:pt idx="133">
                  <c:v>1.8867258573521157</c:v>
                </c:pt>
                <c:pt idx="134">
                  <c:v>1.8456145431892479</c:v>
                </c:pt>
                <c:pt idx="135">
                  <c:v>1.889535318112074</c:v>
                </c:pt>
                <c:pt idx="136">
                  <c:v>1.7742124879302428</c:v>
                </c:pt>
                <c:pt idx="137">
                  <c:v>1.6812412373755872</c:v>
                </c:pt>
                <c:pt idx="138">
                  <c:v>1.6978358847916646</c:v>
                </c:pt>
                <c:pt idx="139">
                  <c:v>1.8964804708645346</c:v>
                </c:pt>
                <c:pt idx="140">
                  <c:v>1.8736111969964673</c:v>
                </c:pt>
                <c:pt idx="141">
                  <c:v>1.9089314156823627</c:v>
                </c:pt>
                <c:pt idx="142">
                  <c:v>1.9769278892989963</c:v>
                </c:pt>
                <c:pt idx="143">
                  <c:v>1.9395192526186185</c:v>
                </c:pt>
                <c:pt idx="144">
                  <c:v>1.771771153745868</c:v>
                </c:pt>
                <c:pt idx="145">
                  <c:v>1.6096829663922974</c:v>
                </c:pt>
                <c:pt idx="146">
                  <c:v>1.4842998393467859</c:v>
                </c:pt>
                <c:pt idx="147">
                  <c:v>1.8820022738054552</c:v>
                </c:pt>
                <c:pt idx="148">
                  <c:v>1.9649663748310979</c:v>
                </c:pt>
                <c:pt idx="149">
                  <c:v>1.8268842987076119</c:v>
                </c:pt>
                <c:pt idx="150">
                  <c:v>1.6407526620852615</c:v>
                </c:pt>
                <c:pt idx="151">
                  <c:v>1.7778217854636233</c:v>
                </c:pt>
                <c:pt idx="152">
                  <c:v>1.8033430642298791</c:v>
                </c:pt>
                <c:pt idx="153">
                  <c:v>1.5028816621052261</c:v>
                </c:pt>
                <c:pt idx="154">
                  <c:v>1.6724830079507067</c:v>
                </c:pt>
                <c:pt idx="155">
                  <c:v>1.8697203195144541</c:v>
                </c:pt>
                <c:pt idx="156">
                  <c:v>1.6978829086948046</c:v>
                </c:pt>
                <c:pt idx="157">
                  <c:v>1.8004881887635145</c:v>
                </c:pt>
                <c:pt idx="158">
                  <c:v>1.7856266201358537</c:v>
                </c:pt>
                <c:pt idx="159">
                  <c:v>1.7811570001340513</c:v>
                </c:pt>
                <c:pt idx="160">
                  <c:v>1.9219033085291419</c:v>
                </c:pt>
                <c:pt idx="161">
                  <c:v>1.7333979093614218</c:v>
                </c:pt>
                <c:pt idx="162">
                  <c:v>1.6020599913279623</c:v>
                </c:pt>
                <c:pt idx="163">
                  <c:v>1.6599950691486911</c:v>
                </c:pt>
                <c:pt idx="164">
                  <c:v>1.9485757956806158</c:v>
                </c:pt>
                <c:pt idx="165">
                  <c:v>1.8154117018753306</c:v>
                </c:pt>
                <c:pt idx="166">
                  <c:v>1.9483723710413197</c:v>
                </c:pt>
                <c:pt idx="167">
                  <c:v>1.7475415330151689</c:v>
                </c:pt>
                <c:pt idx="168">
                  <c:v>1.8426635230281572</c:v>
                </c:pt>
                <c:pt idx="169">
                  <c:v>1.6944147695079614</c:v>
                </c:pt>
                <c:pt idx="170">
                  <c:v>1.9131513129998394</c:v>
                </c:pt>
                <c:pt idx="171">
                  <c:v>1.8013467608776412</c:v>
                </c:pt>
                <c:pt idx="172">
                  <c:v>1.7357322012576781</c:v>
                </c:pt>
                <c:pt idx="173">
                  <c:v>1.7283537820212285</c:v>
                </c:pt>
                <c:pt idx="174">
                  <c:v>1.6241097880752711</c:v>
                </c:pt>
                <c:pt idx="175">
                  <c:v>1.6413015482809059</c:v>
                </c:pt>
                <c:pt idx="176">
                  <c:v>1.9232010016526726</c:v>
                </c:pt>
                <c:pt idx="177">
                  <c:v>1.7902548961021396</c:v>
                </c:pt>
                <c:pt idx="178">
                  <c:v>1.6894571511416141</c:v>
                </c:pt>
                <c:pt idx="179">
                  <c:v>1.7584069396910214</c:v>
                </c:pt>
                <c:pt idx="180">
                  <c:v>1.7145485286889135</c:v>
                </c:pt>
                <c:pt idx="181">
                  <c:v>1.6376568106832357</c:v>
                </c:pt>
                <c:pt idx="182">
                  <c:v>1.8154117018753306</c:v>
                </c:pt>
                <c:pt idx="183">
                  <c:v>1.4971605649478248</c:v>
                </c:pt>
                <c:pt idx="184">
                  <c:v>1.6936504571272575</c:v>
                </c:pt>
                <c:pt idx="185">
                  <c:v>1.6778349886836756</c:v>
                </c:pt>
                <c:pt idx="186">
                  <c:v>1.6736354920624334</c:v>
                </c:pt>
                <c:pt idx="187">
                  <c:v>1.8239089580915055</c:v>
                </c:pt>
                <c:pt idx="188">
                  <c:v>1.8309092995464433</c:v>
                </c:pt>
                <c:pt idx="189">
                  <c:v>1.9133724485065429</c:v>
                </c:pt>
                <c:pt idx="190">
                  <c:v>1.8633228601204559</c:v>
                </c:pt>
                <c:pt idx="191">
                  <c:v>1.8738534047601181</c:v>
                </c:pt>
                <c:pt idx="192">
                  <c:v>1.8365544965606939</c:v>
                </c:pt>
                <c:pt idx="193">
                  <c:v>1.2739660705328231</c:v>
                </c:pt>
                <c:pt idx="194">
                  <c:v>1.7290294567088729</c:v>
                </c:pt>
                <c:pt idx="195">
                  <c:v>1.8126226161155508</c:v>
                </c:pt>
                <c:pt idx="196">
                  <c:v>1.8377985909606087</c:v>
                </c:pt>
                <c:pt idx="197">
                  <c:v>1.7817553746524688</c:v>
                </c:pt>
              </c:numCache>
            </c:numRef>
          </c:xVal>
          <c:yVal>
            <c:numRef>
              <c:f>MLR!$G$2:$G$199</c:f>
              <c:numCache>
                <c:formatCode>General</c:formatCode>
                <c:ptCount val="198"/>
                <c:pt idx="0">
                  <c:v>1.1972812474813928</c:v>
                </c:pt>
                <c:pt idx="1">
                  <c:v>0.91648100556933321</c:v>
                </c:pt>
                <c:pt idx="2">
                  <c:v>1.0246521700606626</c:v>
                </c:pt>
                <c:pt idx="3">
                  <c:v>0.94409138414100469</c:v>
                </c:pt>
                <c:pt idx="4">
                  <c:v>1.1435552073875488</c:v>
                </c:pt>
                <c:pt idx="5">
                  <c:v>0.95019738501453788</c:v>
                </c:pt>
                <c:pt idx="6">
                  <c:v>1.3372547053505708</c:v>
                </c:pt>
                <c:pt idx="7">
                  <c:v>1.0511565372400344</c:v>
                </c:pt>
                <c:pt idx="8">
                  <c:v>1.1957747955461866</c:v>
                </c:pt>
                <c:pt idx="9">
                  <c:v>1.1785062449637067</c:v>
                </c:pt>
                <c:pt idx="10">
                  <c:v>1.1879763217768842</c:v>
                </c:pt>
                <c:pt idx="11">
                  <c:v>1.0364254318377752</c:v>
                </c:pt>
                <c:pt idx="12">
                  <c:v>1.4121791645146053</c:v>
                </c:pt>
                <c:pt idx="13">
                  <c:v>0.90310822697714654</c:v>
                </c:pt>
                <c:pt idx="14">
                  <c:v>1.2491977457083132</c:v>
                </c:pt>
                <c:pt idx="15">
                  <c:v>0.55209254662307861</c:v>
                </c:pt>
                <c:pt idx="16">
                  <c:v>0.96256072405915172</c:v>
                </c:pt>
                <c:pt idx="17">
                  <c:v>1.1820853540918399</c:v>
                </c:pt>
                <c:pt idx="18">
                  <c:v>1.4471554876099471</c:v>
                </c:pt>
                <c:pt idx="19">
                  <c:v>1.168793492496371</c:v>
                </c:pt>
                <c:pt idx="20">
                  <c:v>0.87022242357954926</c:v>
                </c:pt>
                <c:pt idx="21">
                  <c:v>0.97775103354787418</c:v>
                </c:pt>
                <c:pt idx="22">
                  <c:v>0.99635999283873722</c:v>
                </c:pt>
                <c:pt idx="23">
                  <c:v>1.1675508751052752</c:v>
                </c:pt>
                <c:pt idx="24">
                  <c:v>1.0715874705149762</c:v>
                </c:pt>
                <c:pt idx="25">
                  <c:v>1.1474225665037849</c:v>
                </c:pt>
                <c:pt idx="26">
                  <c:v>0.99270321979996468</c:v>
                </c:pt>
                <c:pt idx="27">
                  <c:v>1.2425205826567862</c:v>
                </c:pt>
                <c:pt idx="28">
                  <c:v>0.99082310282112351</c:v>
                </c:pt>
                <c:pt idx="29">
                  <c:v>0.98853465532678064</c:v>
                </c:pt>
                <c:pt idx="30">
                  <c:v>0.8578386370013602</c:v>
                </c:pt>
                <c:pt idx="31">
                  <c:v>0.97391801232559772</c:v>
                </c:pt>
                <c:pt idx="32">
                  <c:v>1.286646426420109</c:v>
                </c:pt>
                <c:pt idx="33">
                  <c:v>1.3432654204426304</c:v>
                </c:pt>
                <c:pt idx="34">
                  <c:v>1.0309974878771668</c:v>
                </c:pt>
                <c:pt idx="35">
                  <c:v>0.91703787929655811</c:v>
                </c:pt>
                <c:pt idx="36">
                  <c:v>0.98149890494266512</c:v>
                </c:pt>
                <c:pt idx="37">
                  <c:v>0.88235824476112579</c:v>
                </c:pt>
                <c:pt idx="38">
                  <c:v>1.0969189420108145</c:v>
                </c:pt>
                <c:pt idx="39">
                  <c:v>0.69520439253247746</c:v>
                </c:pt>
                <c:pt idx="40">
                  <c:v>1.1474059884011694</c:v>
                </c:pt>
                <c:pt idx="41">
                  <c:v>0.48321004575045318</c:v>
                </c:pt>
                <c:pt idx="42">
                  <c:v>1.229402980280198</c:v>
                </c:pt>
                <c:pt idx="43">
                  <c:v>1.3108727270327107</c:v>
                </c:pt>
                <c:pt idx="44">
                  <c:v>1.1139145876966661</c:v>
                </c:pt>
                <c:pt idx="45">
                  <c:v>0.91206425724103013</c:v>
                </c:pt>
                <c:pt idx="46">
                  <c:v>1.2097555524229386</c:v>
                </c:pt>
                <c:pt idx="47">
                  <c:v>1.0976841040796586</c:v>
                </c:pt>
                <c:pt idx="48">
                  <c:v>1.213085345743671</c:v>
                </c:pt>
                <c:pt idx="49">
                  <c:v>1.2652163649070101</c:v>
                </c:pt>
                <c:pt idx="50">
                  <c:v>1.2440792799742217</c:v>
                </c:pt>
                <c:pt idx="51">
                  <c:v>0.92384560234271484</c:v>
                </c:pt>
                <c:pt idx="52">
                  <c:v>1.3082277742591364</c:v>
                </c:pt>
                <c:pt idx="53">
                  <c:v>0.92302997998649905</c:v>
                </c:pt>
                <c:pt idx="54">
                  <c:v>1.1422381250469016</c:v>
                </c:pt>
                <c:pt idx="55">
                  <c:v>1.1891694573597893</c:v>
                </c:pt>
                <c:pt idx="56">
                  <c:v>1.3592772544510516</c:v>
                </c:pt>
                <c:pt idx="57">
                  <c:v>1.1748370893606814</c:v>
                </c:pt>
                <c:pt idx="58">
                  <c:v>0.79972442015903467</c:v>
                </c:pt>
                <c:pt idx="59">
                  <c:v>0.73712155894830544</c:v>
                </c:pt>
                <c:pt idx="60">
                  <c:v>1.1181181062820482</c:v>
                </c:pt>
                <c:pt idx="61">
                  <c:v>1.0142521088708358</c:v>
                </c:pt>
                <c:pt idx="62">
                  <c:v>0.80165962135588875</c:v>
                </c:pt>
                <c:pt idx="63">
                  <c:v>1.4149815159709942</c:v>
                </c:pt>
                <c:pt idx="64">
                  <c:v>1.2248755980066961</c:v>
                </c:pt>
                <c:pt idx="65">
                  <c:v>1.0331137274862952</c:v>
                </c:pt>
                <c:pt idx="66">
                  <c:v>1.1176279005771048</c:v>
                </c:pt>
                <c:pt idx="67">
                  <c:v>1.294200497751244</c:v>
                </c:pt>
                <c:pt idx="68">
                  <c:v>1.0397704910120884</c:v>
                </c:pt>
                <c:pt idx="69">
                  <c:v>1.2441721598060305</c:v>
                </c:pt>
                <c:pt idx="70">
                  <c:v>0.90760212894563108</c:v>
                </c:pt>
                <c:pt idx="71">
                  <c:v>0.83725602527399035</c:v>
                </c:pt>
                <c:pt idx="72">
                  <c:v>1.3609470851056649</c:v>
                </c:pt>
                <c:pt idx="73">
                  <c:v>1.0896422307696487</c:v>
                </c:pt>
                <c:pt idx="74">
                  <c:v>0.86170463049126533</c:v>
                </c:pt>
                <c:pt idx="75">
                  <c:v>1.1723006002380636</c:v>
                </c:pt>
                <c:pt idx="76">
                  <c:v>1.0940275584573358</c:v>
                </c:pt>
                <c:pt idx="77">
                  <c:v>1.2271150053583273</c:v>
                </c:pt>
                <c:pt idx="78">
                  <c:v>0.98528996649617151</c:v>
                </c:pt>
                <c:pt idx="79">
                  <c:v>1.3143899774870214</c:v>
                </c:pt>
                <c:pt idx="80">
                  <c:v>0.96812621362229589</c:v>
                </c:pt>
                <c:pt idx="81">
                  <c:v>0.86035423989582038</c:v>
                </c:pt>
                <c:pt idx="82">
                  <c:v>1.1949973194927714</c:v>
                </c:pt>
                <c:pt idx="83">
                  <c:v>0.93273816748535077</c:v>
                </c:pt>
                <c:pt idx="84">
                  <c:v>1.2880023097455791</c:v>
                </c:pt>
                <c:pt idx="85">
                  <c:v>0.88700672133359637</c:v>
                </c:pt>
                <c:pt idx="86">
                  <c:v>1.1844779779842736</c:v>
                </c:pt>
                <c:pt idx="87">
                  <c:v>1.1856409010028357</c:v>
                </c:pt>
                <c:pt idx="88">
                  <c:v>1.0638396530329179</c:v>
                </c:pt>
                <c:pt idx="89">
                  <c:v>1.0018271798795031</c:v>
                </c:pt>
                <c:pt idx="90">
                  <c:v>1.0622642878654387</c:v>
                </c:pt>
                <c:pt idx="91">
                  <c:v>1.2388846612671423</c:v>
                </c:pt>
                <c:pt idx="92">
                  <c:v>1.1638254926004423</c:v>
                </c:pt>
                <c:pt idx="93">
                  <c:v>1.2562837397022577</c:v>
                </c:pt>
                <c:pt idx="94">
                  <c:v>1.1012317651857264</c:v>
                </c:pt>
                <c:pt idx="95">
                  <c:v>1.0997888905343058</c:v>
                </c:pt>
                <c:pt idx="96">
                  <c:v>0.96221486607535467</c:v>
                </c:pt>
                <c:pt idx="97">
                  <c:v>0.92733370826999095</c:v>
                </c:pt>
                <c:pt idx="98">
                  <c:v>1.015986012393632</c:v>
                </c:pt>
                <c:pt idx="99">
                  <c:v>1.246134571250884</c:v>
                </c:pt>
                <c:pt idx="100">
                  <c:v>1.0314036970860307</c:v>
                </c:pt>
                <c:pt idx="101">
                  <c:v>1.2041163997116695</c:v>
                </c:pt>
                <c:pt idx="102">
                  <c:v>1.206400031753748</c:v>
                </c:pt>
                <c:pt idx="103">
                  <c:v>1.0916213454885593</c:v>
                </c:pt>
                <c:pt idx="104">
                  <c:v>1.339957988311919</c:v>
                </c:pt>
                <c:pt idx="105">
                  <c:v>1.1879989709688983</c:v>
                </c:pt>
                <c:pt idx="106">
                  <c:v>1.0018271798795031</c:v>
                </c:pt>
                <c:pt idx="107">
                  <c:v>1.1474059884011694</c:v>
                </c:pt>
                <c:pt idx="108">
                  <c:v>1.3847233836652935</c:v>
                </c:pt>
                <c:pt idx="109">
                  <c:v>1.0280178661024766</c:v>
                </c:pt>
                <c:pt idx="110">
                  <c:v>0.99272689175052764</c:v>
                </c:pt>
                <c:pt idx="111">
                  <c:v>1.1528283687013736</c:v>
                </c:pt>
                <c:pt idx="112">
                  <c:v>1.1448516315999104</c:v>
                </c:pt>
                <c:pt idx="113">
                  <c:v>1.1447995153030797</c:v>
                </c:pt>
                <c:pt idx="114">
                  <c:v>1.1338210761658063</c:v>
                </c:pt>
                <c:pt idx="115">
                  <c:v>1.1748993395787979</c:v>
                </c:pt>
                <c:pt idx="116">
                  <c:v>1.0983620871130853</c:v>
                </c:pt>
                <c:pt idx="117">
                  <c:v>0.92833008853782983</c:v>
                </c:pt>
                <c:pt idx="118">
                  <c:v>1.1797025616863699</c:v>
                </c:pt>
                <c:pt idx="119">
                  <c:v>1.1897187424827398</c:v>
                </c:pt>
                <c:pt idx="120">
                  <c:v>1.2272529691469174</c:v>
                </c:pt>
                <c:pt idx="121">
                  <c:v>1.0107066203806983</c:v>
                </c:pt>
                <c:pt idx="122">
                  <c:v>1.2964735319878533</c:v>
                </c:pt>
                <c:pt idx="123">
                  <c:v>1.3921196613930409</c:v>
                </c:pt>
                <c:pt idx="124">
                  <c:v>0.87268311078631677</c:v>
                </c:pt>
                <c:pt idx="125">
                  <c:v>1.2180678749605394</c:v>
                </c:pt>
                <c:pt idx="126">
                  <c:v>1.080683294984399</c:v>
                </c:pt>
                <c:pt idx="127">
                  <c:v>1.2905255987267494</c:v>
                </c:pt>
                <c:pt idx="128">
                  <c:v>1.2584090146412492</c:v>
                </c:pt>
                <c:pt idx="129">
                  <c:v>1.3658269205279419</c:v>
                </c:pt>
                <c:pt idx="130">
                  <c:v>1.3847233836652935</c:v>
                </c:pt>
                <c:pt idx="131">
                  <c:v>1.0256380144680624</c:v>
                </c:pt>
                <c:pt idx="132">
                  <c:v>1.0177353681863872</c:v>
                </c:pt>
                <c:pt idx="133">
                  <c:v>1.0591344017974136</c:v>
                </c:pt>
                <c:pt idx="134">
                  <c:v>1.3324553465727353</c:v>
                </c:pt>
                <c:pt idx="135">
                  <c:v>1.2481851111343691</c:v>
                </c:pt>
                <c:pt idx="136">
                  <c:v>1.1700246961386289</c:v>
                </c:pt>
                <c:pt idx="137">
                  <c:v>1.0866541612151874</c:v>
                </c:pt>
                <c:pt idx="138">
                  <c:v>1.0532568134848852</c:v>
                </c:pt>
                <c:pt idx="139">
                  <c:v>0.92943716569949564</c:v>
                </c:pt>
                <c:pt idx="140">
                  <c:v>1.1040665776347593</c:v>
                </c:pt>
                <c:pt idx="141">
                  <c:v>1.1097716924421315</c:v>
                </c:pt>
                <c:pt idx="142">
                  <c:v>1.361732160058517</c:v>
                </c:pt>
                <c:pt idx="143">
                  <c:v>1.1303326103748434</c:v>
                </c:pt>
                <c:pt idx="144">
                  <c:v>1.0881293881054257</c:v>
                </c:pt>
                <c:pt idx="145">
                  <c:v>1.3383027899117832</c:v>
                </c:pt>
                <c:pt idx="146">
                  <c:v>1.2918843024447932</c:v>
                </c:pt>
                <c:pt idx="147">
                  <c:v>0.85282863116862317</c:v>
                </c:pt>
                <c:pt idx="148">
                  <c:v>0.95624769159336187</c:v>
                </c:pt>
                <c:pt idx="149">
                  <c:v>1.1809032660229413</c:v>
                </c:pt>
                <c:pt idx="150">
                  <c:v>1.2210672636146394</c:v>
                </c:pt>
                <c:pt idx="151">
                  <c:v>1.3098431962226591</c:v>
                </c:pt>
                <c:pt idx="152">
                  <c:v>1.2768425984633234</c:v>
                </c:pt>
                <c:pt idx="153">
                  <c:v>1.1797102567585183</c:v>
                </c:pt>
                <c:pt idx="154">
                  <c:v>1.3046412982946698</c:v>
                </c:pt>
                <c:pt idx="155">
                  <c:v>1.1422381250469016</c:v>
                </c:pt>
                <c:pt idx="156">
                  <c:v>1.0246301758729146</c:v>
                </c:pt>
                <c:pt idx="157">
                  <c:v>0.69903188689066265</c:v>
                </c:pt>
                <c:pt idx="158">
                  <c:v>1.1343104365596357</c:v>
                </c:pt>
                <c:pt idx="159">
                  <c:v>1.2152993799338982</c:v>
                </c:pt>
                <c:pt idx="160">
                  <c:v>1.3205077014272251</c:v>
                </c:pt>
                <c:pt idx="161">
                  <c:v>1.0314145241323494</c:v>
                </c:pt>
                <c:pt idx="162">
                  <c:v>1.0615274939640451</c:v>
                </c:pt>
                <c:pt idx="163">
                  <c:v>1.374147137707771</c:v>
                </c:pt>
                <c:pt idx="164">
                  <c:v>1.3585845833819825</c:v>
                </c:pt>
                <c:pt idx="165">
                  <c:v>1.2075130010689565</c:v>
                </c:pt>
                <c:pt idx="166">
                  <c:v>1.1891694573597893</c:v>
                </c:pt>
                <c:pt idx="167">
                  <c:v>1.1276560024162916</c:v>
                </c:pt>
                <c:pt idx="168">
                  <c:v>1.2214693493147846</c:v>
                </c:pt>
                <c:pt idx="169">
                  <c:v>1.1021664946526311</c:v>
                </c:pt>
                <c:pt idx="170">
                  <c:v>1.156362734184764</c:v>
                </c:pt>
                <c:pt idx="171">
                  <c:v>0.90757333100905213</c:v>
                </c:pt>
                <c:pt idx="172">
                  <c:v>1.1343552848144398</c:v>
                </c:pt>
                <c:pt idx="173">
                  <c:v>1.1613822288901536</c:v>
                </c:pt>
                <c:pt idx="174">
                  <c:v>0.90760212894563108</c:v>
                </c:pt>
                <c:pt idx="175">
                  <c:v>1.2697319975354655</c:v>
                </c:pt>
                <c:pt idx="176">
                  <c:v>1.2691092363568228</c:v>
                </c:pt>
                <c:pt idx="177">
                  <c:v>0.93933611146182439</c:v>
                </c:pt>
                <c:pt idx="178">
                  <c:v>0.88929929286572584</c:v>
                </c:pt>
                <c:pt idx="179">
                  <c:v>1.1724766814341476</c:v>
                </c:pt>
                <c:pt idx="180">
                  <c:v>0.77821410272335312</c:v>
                </c:pt>
                <c:pt idx="181">
                  <c:v>1.0939783459541064</c:v>
                </c:pt>
                <c:pt idx="182">
                  <c:v>1.1208627725678377</c:v>
                </c:pt>
                <c:pt idx="183">
                  <c:v>1.1820930070603222</c:v>
                </c:pt>
                <c:pt idx="184">
                  <c:v>1.0916001379199003</c:v>
                </c:pt>
                <c:pt idx="185">
                  <c:v>1.2074913470662896</c:v>
                </c:pt>
                <c:pt idx="186">
                  <c:v>1.0511565372400344</c:v>
                </c:pt>
                <c:pt idx="187">
                  <c:v>0.83467497446274397</c:v>
                </c:pt>
                <c:pt idx="188">
                  <c:v>1.1263267146493345</c:v>
                </c:pt>
                <c:pt idx="189">
                  <c:v>1.2250853296773234</c:v>
                </c:pt>
                <c:pt idx="190">
                  <c:v>1.0896019881794865</c:v>
                </c:pt>
                <c:pt idx="191">
                  <c:v>1.0397704910120884</c:v>
                </c:pt>
                <c:pt idx="192">
                  <c:v>0.91290427174496225</c:v>
                </c:pt>
                <c:pt idx="193">
                  <c:v>1.5314791852828817</c:v>
                </c:pt>
                <c:pt idx="194">
                  <c:v>1.2522671390581768</c:v>
                </c:pt>
                <c:pt idx="195">
                  <c:v>1.1933748023822306</c:v>
                </c:pt>
                <c:pt idx="196">
                  <c:v>1.1409338639018642</c:v>
                </c:pt>
                <c:pt idx="197">
                  <c:v>1.3144083176554064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3-D74B-AD23-8318AA80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25151"/>
        <c:axId val="1374855791"/>
      </c:scatterChart>
      <c:valAx>
        <c:axId val="13693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55791"/>
        <c:crosses val="autoZero"/>
        <c:crossBetween val="midCat"/>
      </c:valAx>
      <c:valAx>
        <c:axId val="13748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'SLR- Bike Rental Behaviors'!$A$3:$A$200</c:f>
              <c:numCache>
                <c:formatCode>General</c:formatCode>
                <c:ptCount val="198"/>
                <c:pt idx="0">
                  <c:v>19.372499999999999</c:v>
                </c:pt>
                <c:pt idx="1">
                  <c:v>26.035</c:v>
                </c:pt>
                <c:pt idx="2">
                  <c:v>20.739153000000002</c:v>
                </c:pt>
                <c:pt idx="3">
                  <c:v>30.066652999999999</c:v>
                </c:pt>
                <c:pt idx="4">
                  <c:v>13.6325</c:v>
                </c:pt>
                <c:pt idx="5">
                  <c:v>14.0425</c:v>
                </c:pt>
                <c:pt idx="6">
                  <c:v>24.421731999999999</c:v>
                </c:pt>
                <c:pt idx="7">
                  <c:v>30.066652999999999</c:v>
                </c:pt>
                <c:pt idx="8">
                  <c:v>14.225237</c:v>
                </c:pt>
                <c:pt idx="9">
                  <c:v>29.075847</c:v>
                </c:pt>
                <c:pt idx="10">
                  <c:v>26.889153</c:v>
                </c:pt>
                <c:pt idx="11">
                  <c:v>17.9375</c:v>
                </c:pt>
                <c:pt idx="12">
                  <c:v>23.506653</c:v>
                </c:pt>
                <c:pt idx="13">
                  <c:v>28.563347</c:v>
                </c:pt>
                <c:pt idx="14">
                  <c:v>21.388347</c:v>
                </c:pt>
                <c:pt idx="15">
                  <c:v>7.8791339999999996</c:v>
                </c:pt>
                <c:pt idx="16">
                  <c:v>13.333897</c:v>
                </c:pt>
                <c:pt idx="17">
                  <c:v>13.769152999999999</c:v>
                </c:pt>
                <c:pt idx="18">
                  <c:v>17.015000000000001</c:v>
                </c:pt>
                <c:pt idx="19">
                  <c:v>12.129153000000001</c:v>
                </c:pt>
                <c:pt idx="20">
                  <c:v>19.1675</c:v>
                </c:pt>
                <c:pt idx="21">
                  <c:v>11.719153</c:v>
                </c:pt>
                <c:pt idx="22">
                  <c:v>24.770847</c:v>
                </c:pt>
                <c:pt idx="23">
                  <c:v>13.803347</c:v>
                </c:pt>
                <c:pt idx="24">
                  <c:v>21.8325</c:v>
                </c:pt>
                <c:pt idx="25">
                  <c:v>17.015000000000001</c:v>
                </c:pt>
                <c:pt idx="26">
                  <c:v>17.493347</c:v>
                </c:pt>
                <c:pt idx="27">
                  <c:v>12.977402</c:v>
                </c:pt>
                <c:pt idx="28">
                  <c:v>30.613347000000001</c:v>
                </c:pt>
                <c:pt idx="29">
                  <c:v>8.0574019999999997</c:v>
                </c:pt>
                <c:pt idx="30">
                  <c:v>27.982500000000002</c:v>
                </c:pt>
                <c:pt idx="31">
                  <c:v>30.954999999999998</c:v>
                </c:pt>
                <c:pt idx="32">
                  <c:v>17.647835000000001</c:v>
                </c:pt>
                <c:pt idx="33">
                  <c:v>16.980847000000001</c:v>
                </c:pt>
                <c:pt idx="34">
                  <c:v>8.1999999999999993</c:v>
                </c:pt>
                <c:pt idx="35">
                  <c:v>8.3425980000000006</c:v>
                </c:pt>
                <c:pt idx="36">
                  <c:v>26.615846999999999</c:v>
                </c:pt>
                <c:pt idx="37">
                  <c:v>7.9950000000000001</c:v>
                </c:pt>
                <c:pt idx="38">
                  <c:v>11.5825</c:v>
                </c:pt>
                <c:pt idx="39">
                  <c:v>8.877402</c:v>
                </c:pt>
                <c:pt idx="40">
                  <c:v>28.495000000000001</c:v>
                </c:pt>
                <c:pt idx="41">
                  <c:v>11.138347</c:v>
                </c:pt>
                <c:pt idx="42">
                  <c:v>25.42</c:v>
                </c:pt>
                <c:pt idx="43">
                  <c:v>26.035</c:v>
                </c:pt>
                <c:pt idx="44">
                  <c:v>7.2091529999999997</c:v>
                </c:pt>
                <c:pt idx="45">
                  <c:v>27.811653</c:v>
                </c:pt>
                <c:pt idx="46">
                  <c:v>24.395</c:v>
                </c:pt>
                <c:pt idx="47">
                  <c:v>9.305237</c:v>
                </c:pt>
                <c:pt idx="48">
                  <c:v>11.685</c:v>
                </c:pt>
                <c:pt idx="49">
                  <c:v>20.602499999999999</c:v>
                </c:pt>
                <c:pt idx="50">
                  <c:v>29.861653</c:v>
                </c:pt>
                <c:pt idx="51">
                  <c:v>14.082598000000001</c:v>
                </c:pt>
                <c:pt idx="52">
                  <c:v>18.723347</c:v>
                </c:pt>
                <c:pt idx="53">
                  <c:v>22.003347000000002</c:v>
                </c:pt>
                <c:pt idx="54">
                  <c:v>31.330846999999999</c:v>
                </c:pt>
                <c:pt idx="55">
                  <c:v>10.830847</c:v>
                </c:pt>
                <c:pt idx="56">
                  <c:v>10.731299</c:v>
                </c:pt>
                <c:pt idx="57">
                  <c:v>11.693897</c:v>
                </c:pt>
                <c:pt idx="58">
                  <c:v>9.0912989999999994</c:v>
                </c:pt>
                <c:pt idx="59">
                  <c:v>29.793347000000001</c:v>
                </c:pt>
                <c:pt idx="60">
                  <c:v>10.728346999999999</c:v>
                </c:pt>
                <c:pt idx="61">
                  <c:v>27.094152999999999</c:v>
                </c:pt>
                <c:pt idx="62">
                  <c:v>27.88</c:v>
                </c:pt>
                <c:pt idx="63">
                  <c:v>16.980847000000001</c:v>
                </c:pt>
                <c:pt idx="64">
                  <c:v>12.121732</c:v>
                </c:pt>
                <c:pt idx="65">
                  <c:v>9.5666530000000005</c:v>
                </c:pt>
                <c:pt idx="66">
                  <c:v>7.4711020000000001</c:v>
                </c:pt>
                <c:pt idx="67">
                  <c:v>8.9175000000000004</c:v>
                </c:pt>
                <c:pt idx="68">
                  <c:v>21.012499999999999</c:v>
                </c:pt>
                <c:pt idx="69">
                  <c:v>15.952731</c:v>
                </c:pt>
                <c:pt idx="70">
                  <c:v>24.702500000000001</c:v>
                </c:pt>
                <c:pt idx="71">
                  <c:v>29.622499999999999</c:v>
                </c:pt>
                <c:pt idx="72">
                  <c:v>25.283346999999999</c:v>
                </c:pt>
                <c:pt idx="73">
                  <c:v>30.647500000000001</c:v>
                </c:pt>
                <c:pt idx="74">
                  <c:v>7.7527309999999998</c:v>
                </c:pt>
                <c:pt idx="75">
                  <c:v>5.9182680000000003</c:v>
                </c:pt>
                <c:pt idx="76">
                  <c:v>24.873346999999999</c:v>
                </c:pt>
                <c:pt idx="77">
                  <c:v>13.048700999999999</c:v>
                </c:pt>
                <c:pt idx="78">
                  <c:v>30.510846999999998</c:v>
                </c:pt>
                <c:pt idx="79">
                  <c:v>13.734999999999999</c:v>
                </c:pt>
                <c:pt idx="80">
                  <c:v>26.581652999999999</c:v>
                </c:pt>
                <c:pt idx="81">
                  <c:v>21.764153</c:v>
                </c:pt>
                <c:pt idx="82">
                  <c:v>25.898347000000001</c:v>
                </c:pt>
                <c:pt idx="83">
                  <c:v>8.6634639999999994</c:v>
                </c:pt>
                <c:pt idx="84">
                  <c:v>16.698193</c:v>
                </c:pt>
                <c:pt idx="85">
                  <c:v>30.271653000000001</c:v>
                </c:pt>
                <c:pt idx="86">
                  <c:v>19.645847</c:v>
                </c:pt>
                <c:pt idx="87">
                  <c:v>29.383347000000001</c:v>
                </c:pt>
                <c:pt idx="88">
                  <c:v>12.3</c:v>
                </c:pt>
                <c:pt idx="89">
                  <c:v>33.141652999999998</c:v>
                </c:pt>
                <c:pt idx="90">
                  <c:v>30.066652999999999</c:v>
                </c:pt>
                <c:pt idx="91">
                  <c:v>12.3</c:v>
                </c:pt>
                <c:pt idx="92">
                  <c:v>11.001652999999999</c:v>
                </c:pt>
                <c:pt idx="93">
                  <c:v>24.770847</c:v>
                </c:pt>
                <c:pt idx="94">
                  <c:v>9.4983470000000008</c:v>
                </c:pt>
                <c:pt idx="95">
                  <c:v>29.0075</c:v>
                </c:pt>
                <c:pt idx="96">
                  <c:v>31.809152999999998</c:v>
                </c:pt>
                <c:pt idx="97">
                  <c:v>30.613347000000001</c:v>
                </c:pt>
                <c:pt idx="98">
                  <c:v>29.725000000000001</c:v>
                </c:pt>
                <c:pt idx="99">
                  <c:v>16.024152999999998</c:v>
                </c:pt>
                <c:pt idx="100">
                  <c:v>14.110847</c:v>
                </c:pt>
                <c:pt idx="101">
                  <c:v>29.861653</c:v>
                </c:pt>
                <c:pt idx="102">
                  <c:v>20.91</c:v>
                </c:pt>
                <c:pt idx="103">
                  <c:v>13.013031</c:v>
                </c:pt>
                <c:pt idx="104">
                  <c:v>25.898347000000001</c:v>
                </c:pt>
                <c:pt idx="105">
                  <c:v>17.869153000000001</c:v>
                </c:pt>
                <c:pt idx="106">
                  <c:v>29.52</c:v>
                </c:pt>
                <c:pt idx="107">
                  <c:v>10.899153</c:v>
                </c:pt>
                <c:pt idx="108">
                  <c:v>5.6716530000000001</c:v>
                </c:pt>
                <c:pt idx="109">
                  <c:v>30.75</c:v>
                </c:pt>
                <c:pt idx="110">
                  <c:v>8.8833470000000005</c:v>
                </c:pt>
                <c:pt idx="111">
                  <c:v>10.838267999999999</c:v>
                </c:pt>
                <c:pt idx="112">
                  <c:v>28.153347</c:v>
                </c:pt>
                <c:pt idx="113">
                  <c:v>11.979134</c:v>
                </c:pt>
                <c:pt idx="114">
                  <c:v>14.973896999999999</c:v>
                </c:pt>
                <c:pt idx="115">
                  <c:v>6.1841530000000002</c:v>
                </c:pt>
                <c:pt idx="116">
                  <c:v>7.4141529999999998</c:v>
                </c:pt>
                <c:pt idx="117">
                  <c:v>6.5956700000000001</c:v>
                </c:pt>
                <c:pt idx="118">
                  <c:v>18.108346999999998</c:v>
                </c:pt>
                <c:pt idx="119">
                  <c:v>22.14</c:v>
                </c:pt>
                <c:pt idx="120">
                  <c:v>15.750847</c:v>
                </c:pt>
                <c:pt idx="121">
                  <c:v>23.0625</c:v>
                </c:pt>
                <c:pt idx="122">
                  <c:v>18.825847</c:v>
                </c:pt>
                <c:pt idx="123">
                  <c:v>19.372499999999999</c:v>
                </c:pt>
                <c:pt idx="124">
                  <c:v>31.774999999999999</c:v>
                </c:pt>
                <c:pt idx="125">
                  <c:v>3.9573896999999998</c:v>
                </c:pt>
                <c:pt idx="126">
                  <c:v>21.012499999999999</c:v>
                </c:pt>
                <c:pt idx="127">
                  <c:v>10.909566999999999</c:v>
                </c:pt>
                <c:pt idx="128">
                  <c:v>15.758267999999999</c:v>
                </c:pt>
                <c:pt idx="129">
                  <c:v>14.938268000000001</c:v>
                </c:pt>
                <c:pt idx="130">
                  <c:v>9.0541529999999995</c:v>
                </c:pt>
                <c:pt idx="131">
                  <c:v>3.9930433000000001</c:v>
                </c:pt>
                <c:pt idx="132">
                  <c:v>26.035</c:v>
                </c:pt>
                <c:pt idx="133">
                  <c:v>27.914152999999999</c:v>
                </c:pt>
                <c:pt idx="134">
                  <c:v>25.317499999999999</c:v>
                </c:pt>
                <c:pt idx="135">
                  <c:v>10.66</c:v>
                </c:pt>
                <c:pt idx="136">
                  <c:v>13.495846999999999</c:v>
                </c:pt>
                <c:pt idx="137">
                  <c:v>15.511653000000001</c:v>
                </c:pt>
                <c:pt idx="138">
                  <c:v>8.0574019999999997</c:v>
                </c:pt>
                <c:pt idx="139">
                  <c:v>23.677499999999998</c:v>
                </c:pt>
                <c:pt idx="140">
                  <c:v>21.934999999999999</c:v>
                </c:pt>
                <c:pt idx="141">
                  <c:v>23.848347</c:v>
                </c:pt>
                <c:pt idx="142">
                  <c:v>15.437402000000001</c:v>
                </c:pt>
                <c:pt idx="143">
                  <c:v>22.55</c:v>
                </c:pt>
                <c:pt idx="144">
                  <c:v>27.196653000000001</c:v>
                </c:pt>
                <c:pt idx="145">
                  <c:v>18.825847</c:v>
                </c:pt>
                <c:pt idx="146">
                  <c:v>29.315000000000001</c:v>
                </c:pt>
                <c:pt idx="147">
                  <c:v>18.518346999999999</c:v>
                </c:pt>
                <c:pt idx="148">
                  <c:v>21.354153</c:v>
                </c:pt>
                <c:pt idx="149">
                  <c:v>18.313347</c:v>
                </c:pt>
                <c:pt idx="150">
                  <c:v>8.0509240000000002</c:v>
                </c:pt>
                <c:pt idx="151">
                  <c:v>7.0818070000000004</c:v>
                </c:pt>
                <c:pt idx="152">
                  <c:v>31.262499999999999</c:v>
                </c:pt>
                <c:pt idx="153">
                  <c:v>8.131653</c:v>
                </c:pt>
                <c:pt idx="154">
                  <c:v>6.7649999999999997</c:v>
                </c:pt>
                <c:pt idx="155">
                  <c:v>27.06</c:v>
                </c:pt>
                <c:pt idx="156">
                  <c:v>9.5666530000000005</c:v>
                </c:pt>
                <c:pt idx="157">
                  <c:v>21.661653000000001</c:v>
                </c:pt>
                <c:pt idx="158">
                  <c:v>10.728346999999999</c:v>
                </c:pt>
                <c:pt idx="159">
                  <c:v>29.485847</c:v>
                </c:pt>
                <c:pt idx="160">
                  <c:v>25.42</c:v>
                </c:pt>
                <c:pt idx="161">
                  <c:v>21.32</c:v>
                </c:pt>
                <c:pt idx="162">
                  <c:v>2.4243464000000001</c:v>
                </c:pt>
                <c:pt idx="163">
                  <c:v>7.2774999999999999</c:v>
                </c:pt>
                <c:pt idx="164">
                  <c:v>17.664152999999999</c:v>
                </c:pt>
                <c:pt idx="165">
                  <c:v>27.948346999999998</c:v>
                </c:pt>
                <c:pt idx="166">
                  <c:v>18.86</c:v>
                </c:pt>
                <c:pt idx="167">
                  <c:v>32.560847000000003</c:v>
                </c:pt>
                <c:pt idx="168">
                  <c:v>14.902597999999999</c:v>
                </c:pt>
                <c:pt idx="169">
                  <c:v>5.526103</c:v>
                </c:pt>
                <c:pt idx="170">
                  <c:v>27.3675</c:v>
                </c:pt>
                <c:pt idx="171">
                  <c:v>22.2425</c:v>
                </c:pt>
                <c:pt idx="172">
                  <c:v>9.1225000000000005</c:v>
                </c:pt>
                <c:pt idx="173">
                  <c:v>10.933346999999999</c:v>
                </c:pt>
                <c:pt idx="174">
                  <c:v>11.9925</c:v>
                </c:pt>
                <c:pt idx="175">
                  <c:v>7.6652370000000003</c:v>
                </c:pt>
                <c:pt idx="176">
                  <c:v>23.028347</c:v>
                </c:pt>
                <c:pt idx="177">
                  <c:v>9.1625979999999991</c:v>
                </c:pt>
                <c:pt idx="178">
                  <c:v>21.8325</c:v>
                </c:pt>
                <c:pt idx="179">
                  <c:v>29.690847000000002</c:v>
                </c:pt>
                <c:pt idx="180">
                  <c:v>8.3782680000000003</c:v>
                </c:pt>
                <c:pt idx="181">
                  <c:v>28.563347</c:v>
                </c:pt>
                <c:pt idx="182">
                  <c:v>12.914999999999999</c:v>
                </c:pt>
                <c:pt idx="183">
                  <c:v>12.4025</c:v>
                </c:pt>
                <c:pt idx="184">
                  <c:v>10.374763</c:v>
                </c:pt>
                <c:pt idx="185">
                  <c:v>27.914152999999999</c:v>
                </c:pt>
                <c:pt idx="186">
                  <c:v>25.693346999999999</c:v>
                </c:pt>
                <c:pt idx="187">
                  <c:v>28.665846999999999</c:v>
                </c:pt>
                <c:pt idx="188">
                  <c:v>29.041653</c:v>
                </c:pt>
                <c:pt idx="189">
                  <c:v>16.912500000000001</c:v>
                </c:pt>
                <c:pt idx="190">
                  <c:v>22.515847000000001</c:v>
                </c:pt>
                <c:pt idx="191">
                  <c:v>28.392499999999998</c:v>
                </c:pt>
                <c:pt idx="192">
                  <c:v>6.9327310000000004</c:v>
                </c:pt>
                <c:pt idx="193">
                  <c:v>16.365846999999999</c:v>
                </c:pt>
                <c:pt idx="194">
                  <c:v>6.7649999999999997</c:v>
                </c:pt>
                <c:pt idx="195">
                  <c:v>12.977402</c:v>
                </c:pt>
                <c:pt idx="196">
                  <c:v>25.761652999999999</c:v>
                </c:pt>
                <c:pt idx="197">
                  <c:v>12.436653</c:v>
                </c:pt>
              </c:numCache>
            </c:numRef>
          </c:xVal>
          <c:yVal>
            <c:numRef>
              <c:f>'ANOVA- SLR'!$C$25:$C$222</c:f>
              <c:numCache>
                <c:formatCode>General</c:formatCode>
                <c:ptCount val="198"/>
                <c:pt idx="0">
                  <c:v>-1350.1520453347503</c:v>
                </c:pt>
                <c:pt idx="1">
                  <c:v>-1666.2548140021086</c:v>
                </c:pt>
                <c:pt idx="2">
                  <c:v>24.939328355973885</c:v>
                </c:pt>
                <c:pt idx="3">
                  <c:v>213.06616451803075</c:v>
                </c:pt>
                <c:pt idx="4">
                  <c:v>66.658607427979632</c:v>
                </c:pt>
                <c:pt idx="5">
                  <c:v>227.32234813536434</c:v>
                </c:pt>
                <c:pt idx="6">
                  <c:v>184.85848130250997</c:v>
                </c:pt>
                <c:pt idx="7">
                  <c:v>-150.50569072729331</c:v>
                </c:pt>
                <c:pt idx="8">
                  <c:v>-105.08196683663789</c:v>
                </c:pt>
                <c:pt idx="9">
                  <c:v>308.40798146526367</c:v>
                </c:pt>
                <c:pt idx="10">
                  <c:v>125.50857955295305</c:v>
                </c:pt>
                <c:pt idx="11">
                  <c:v>-0.36458428498985995</c:v>
                </c:pt>
                <c:pt idx="12">
                  <c:v>296.49430927270669</c:v>
                </c:pt>
                <c:pt idx="13">
                  <c:v>339.74683035375847</c:v>
                </c:pt>
                <c:pt idx="14">
                  <c:v>-328.95835974218653</c:v>
                </c:pt>
                <c:pt idx="15">
                  <c:v>-361.56158005186398</c:v>
                </c:pt>
                <c:pt idx="16">
                  <c:v>-183.6121219309332</c:v>
                </c:pt>
                <c:pt idx="17">
                  <c:v>-779.94951801414572</c:v>
                </c:pt>
                <c:pt idx="18">
                  <c:v>-329.47811589961134</c:v>
                </c:pt>
                <c:pt idx="19">
                  <c:v>156.21429587269995</c:v>
                </c:pt>
                <c:pt idx="20">
                  <c:v>347.98425757460836</c:v>
                </c:pt>
                <c:pt idx="21">
                  <c:v>595.72750681326715</c:v>
                </c:pt>
                <c:pt idx="22">
                  <c:v>344.94094712853848</c:v>
                </c:pt>
                <c:pt idx="23">
                  <c:v>768.99218385200516</c:v>
                </c:pt>
                <c:pt idx="24">
                  <c:v>475.45776501659429</c:v>
                </c:pt>
                <c:pt idx="25">
                  <c:v>-962.647907859307</c:v>
                </c:pt>
                <c:pt idx="26">
                  <c:v>-883.72981480272961</c:v>
                </c:pt>
                <c:pt idx="27">
                  <c:v>-205.7261522664478</c:v>
                </c:pt>
                <c:pt idx="28">
                  <c:v>-227.14151869749003</c:v>
                </c:pt>
                <c:pt idx="29">
                  <c:v>-365.95760141444771</c:v>
                </c:pt>
                <c:pt idx="30">
                  <c:v>283.18385738982738</c:v>
                </c:pt>
                <c:pt idx="31">
                  <c:v>64.602297685176381</c:v>
                </c:pt>
                <c:pt idx="32">
                  <c:v>-233.38208363284184</c:v>
                </c:pt>
                <c:pt idx="33">
                  <c:v>290.29077286189477</c:v>
                </c:pt>
                <c:pt idx="34">
                  <c:v>281.73771456640657</c:v>
                </c:pt>
                <c:pt idx="35">
                  <c:v>-571.95835974218653</c:v>
                </c:pt>
                <c:pt idx="36">
                  <c:v>-313.10057687419999</c:v>
                </c:pt>
                <c:pt idx="37">
                  <c:v>-127.19374548577889</c:v>
                </c:pt>
                <c:pt idx="38">
                  <c:v>38.551691955912247</c:v>
                </c:pt>
                <c:pt idx="39">
                  <c:v>702.20288784562217</c:v>
                </c:pt>
                <c:pt idx="40">
                  <c:v>569.77059628623704</c:v>
                </c:pt>
                <c:pt idx="41">
                  <c:v>471.69249683599537</c:v>
                </c:pt>
                <c:pt idx="42">
                  <c:v>-30.851928538546417</c:v>
                </c:pt>
                <c:pt idx="43">
                  <c:v>-557.03801499923566</c:v>
                </c:pt>
                <c:pt idx="44">
                  <c:v>-906.70672468926296</c:v>
                </c:pt>
                <c:pt idx="45">
                  <c:v>13.977941592252137</c:v>
                </c:pt>
                <c:pt idx="46">
                  <c:v>-42.934173391475269</c:v>
                </c:pt>
                <c:pt idx="47">
                  <c:v>-487.22119725138191</c:v>
                </c:pt>
                <c:pt idx="48">
                  <c:v>-622.39477944774853</c:v>
                </c:pt>
                <c:pt idx="49">
                  <c:v>-1076.396272806383</c:v>
                </c:pt>
                <c:pt idx="50">
                  <c:v>-119.88664152651768</c:v>
                </c:pt>
                <c:pt idx="51">
                  <c:v>-948.81464925153796</c:v>
                </c:pt>
                <c:pt idx="52">
                  <c:v>222.68198044513451</c:v>
                </c:pt>
                <c:pt idx="53">
                  <c:v>419.35392340883413</c:v>
                </c:pt>
                <c:pt idx="54">
                  <c:v>-196.27043268409057</c:v>
                </c:pt>
                <c:pt idx="55">
                  <c:v>-1012.2063136002962</c:v>
                </c:pt>
                <c:pt idx="56">
                  <c:v>55.699823310580996</c:v>
                </c:pt>
                <c:pt idx="57">
                  <c:v>71.56126871484912</c:v>
                </c:pt>
                <c:pt idx="58">
                  <c:v>-1320.8478311315662</c:v>
                </c:pt>
                <c:pt idx="59">
                  <c:v>46.010275193460529</c:v>
                </c:pt>
                <c:pt idx="60">
                  <c:v>-138.44239382143269</c:v>
                </c:pt>
                <c:pt idx="61">
                  <c:v>347.46978501248941</c:v>
                </c:pt>
                <c:pt idx="62">
                  <c:v>173.21429587269995</c:v>
                </c:pt>
                <c:pt idx="63">
                  <c:v>-531.78421076866516</c:v>
                </c:pt>
                <c:pt idx="64">
                  <c:v>-1951.4862631501082</c:v>
                </c:pt>
                <c:pt idx="65">
                  <c:v>100.72175797491877</c:v>
                </c:pt>
                <c:pt idx="66">
                  <c:v>151.29178195210238</c:v>
                </c:pt>
                <c:pt idx="67">
                  <c:v>-113.50861823267883</c:v>
                </c:pt>
                <c:pt idx="68">
                  <c:v>-2019.4683303335801</c:v>
                </c:pt>
                <c:pt idx="69">
                  <c:v>-169.03801499923566</c:v>
                </c:pt>
                <c:pt idx="70">
                  <c:v>-100.53998329703199</c:v>
                </c:pt>
                <c:pt idx="71">
                  <c:v>-193.02239631725388</c:v>
                </c:pt>
                <c:pt idx="72">
                  <c:v>-159.51880696043236</c:v>
                </c:pt>
                <c:pt idx="73">
                  <c:v>-95.982673793287177</c:v>
                </c:pt>
                <c:pt idx="74">
                  <c:v>-287.15097239434817</c:v>
                </c:pt>
                <c:pt idx="75">
                  <c:v>-75.706724689262956</c:v>
                </c:pt>
                <c:pt idx="76">
                  <c:v>-435.80724167024755</c:v>
                </c:pt>
                <c:pt idx="77">
                  <c:v>-96.052962500515605</c:v>
                </c:pt>
                <c:pt idx="78">
                  <c:v>215.65961651818725</c:v>
                </c:pt>
                <c:pt idx="79">
                  <c:v>-848.29453652607481</c:v>
                </c:pt>
                <c:pt idx="80">
                  <c:v>-299.13044857991781</c:v>
                </c:pt>
                <c:pt idx="81">
                  <c:v>-233.23788887376577</c:v>
                </c:pt>
                <c:pt idx="82">
                  <c:v>-65.402187029038487</c:v>
                </c:pt>
                <c:pt idx="83">
                  <c:v>422.11228553308047</c:v>
                </c:pt>
                <c:pt idx="84">
                  <c:v>696.71550584275769</c:v>
                </c:pt>
                <c:pt idx="85">
                  <c:v>-18.79060925974818</c:v>
                </c:pt>
                <c:pt idx="86">
                  <c:v>238.87409998449152</c:v>
                </c:pt>
                <c:pt idx="87">
                  <c:v>374.88374059362332</c:v>
                </c:pt>
                <c:pt idx="88">
                  <c:v>-497.01424906675675</c:v>
                </c:pt>
                <c:pt idx="89">
                  <c:v>-131.38650449686202</c:v>
                </c:pt>
                <c:pt idx="90">
                  <c:v>193.98575093324325</c:v>
                </c:pt>
                <c:pt idx="91">
                  <c:v>116.37368889552499</c:v>
                </c:pt>
                <c:pt idx="92">
                  <c:v>680.12504055987165</c:v>
                </c:pt>
                <c:pt idx="93">
                  <c:v>-787.83176593046483</c:v>
                </c:pt>
                <c:pt idx="94">
                  <c:v>-1019.0083348441017</c:v>
                </c:pt>
                <c:pt idx="95">
                  <c:v>153.61498886177287</c:v>
                </c:pt>
                <c:pt idx="96">
                  <c:v>167.37518225415988</c:v>
                </c:pt>
                <c:pt idx="97">
                  <c:v>-807.14078366659396</c:v>
                </c:pt>
                <c:pt idx="98">
                  <c:v>131.25157515970841</c:v>
                </c:pt>
                <c:pt idx="99">
                  <c:v>-4.5183865422000054</c:v>
                </c:pt>
                <c:pt idx="100">
                  <c:v>-707.51167343845373</c:v>
                </c:pt>
                <c:pt idx="101">
                  <c:v>-1384.2770865759521</c:v>
                </c:pt>
                <c:pt idx="102">
                  <c:v>-640.60471434964302</c:v>
                </c:pt>
                <c:pt idx="103">
                  <c:v>88.15105817872336</c:v>
                </c:pt>
                <c:pt idx="104">
                  <c:v>89.665530740842314</c:v>
                </c:pt>
                <c:pt idx="105">
                  <c:v>-2133.0171765721429</c:v>
                </c:pt>
                <c:pt idx="106">
                  <c:v>639.25748938236347</c:v>
                </c:pt>
                <c:pt idx="107">
                  <c:v>-57.685127934430966</c:v>
                </c:pt>
                <c:pt idx="108">
                  <c:v>-237.07748676073288</c:v>
                </c:pt>
                <c:pt idx="109">
                  <c:v>-107.05146914188072</c:v>
                </c:pt>
                <c:pt idx="110">
                  <c:v>1067.155479042744</c:v>
                </c:pt>
                <c:pt idx="111">
                  <c:v>-600.8460143158909</c:v>
                </c:pt>
                <c:pt idx="112">
                  <c:v>908.45708919758272</c:v>
                </c:pt>
                <c:pt idx="113">
                  <c:v>231.15697240137888</c:v>
                </c:pt>
                <c:pt idx="114">
                  <c:v>-57.863130994817766</c:v>
                </c:pt>
                <c:pt idx="115">
                  <c:v>98.116765608985588</c:v>
                </c:pt>
                <c:pt idx="116">
                  <c:v>-350.07157253807782</c:v>
                </c:pt>
                <c:pt idx="117">
                  <c:v>-146.96956219845833</c:v>
                </c:pt>
                <c:pt idx="118">
                  <c:v>1125.4168824051885</c:v>
                </c:pt>
                <c:pt idx="119">
                  <c:v>2098.9470374994844</c:v>
                </c:pt>
                <c:pt idx="120">
                  <c:v>280.46151006160335</c:v>
                </c:pt>
                <c:pt idx="121">
                  <c:v>663.48310681643534</c:v>
                </c:pt>
                <c:pt idx="122">
                  <c:v>251.72882764670339</c:v>
                </c:pt>
                <c:pt idx="123">
                  <c:v>-181.00833484410168</c:v>
                </c:pt>
                <c:pt idx="124">
                  <c:v>1311.155479042744</c:v>
                </c:pt>
                <c:pt idx="125">
                  <c:v>1349.3393963257863</c:v>
                </c:pt>
                <c:pt idx="126">
                  <c:v>1176.0088410467097</c:v>
                </c:pt>
                <c:pt idx="127">
                  <c:v>738.0044201826895</c:v>
                </c:pt>
                <c:pt idx="128">
                  <c:v>738.49878934861135</c:v>
                </c:pt>
                <c:pt idx="129">
                  <c:v>1179.4987893486114</c:v>
                </c:pt>
                <c:pt idx="130">
                  <c:v>490.09074799013251</c:v>
                </c:pt>
                <c:pt idx="131">
                  <c:v>1223.3967790089914</c:v>
                </c:pt>
                <c:pt idx="132">
                  <c:v>618.31487206556903</c:v>
                </c:pt>
                <c:pt idx="133">
                  <c:v>-134.6895487984516</c:v>
                </c:pt>
                <c:pt idx="134">
                  <c:v>724.27466527317529</c:v>
                </c:pt>
                <c:pt idx="135">
                  <c:v>26.662603235456572</c:v>
                </c:pt>
                <c:pt idx="136">
                  <c:v>299.97305511833656</c:v>
                </c:pt>
                <c:pt idx="137">
                  <c:v>111.78471697127361</c:v>
                </c:pt>
                <c:pt idx="138">
                  <c:v>962.90240984307002</c:v>
                </c:pt>
                <c:pt idx="139">
                  <c:v>1264.9931585145332</c:v>
                </c:pt>
                <c:pt idx="140">
                  <c:v>1702.6424998392595</c:v>
                </c:pt>
                <c:pt idx="141">
                  <c:v>546.23887934480172</c:v>
                </c:pt>
                <c:pt idx="142">
                  <c:v>-27.883234391014412</c:v>
                </c:pt>
                <c:pt idx="143">
                  <c:v>-3.7037379719931778</c:v>
                </c:pt>
                <c:pt idx="144">
                  <c:v>476.597872182846</c:v>
                </c:pt>
                <c:pt idx="145">
                  <c:v>-149.34032426992871</c:v>
                </c:pt>
                <c:pt idx="146">
                  <c:v>35.076558816590477</c:v>
                </c:pt>
                <c:pt idx="147">
                  <c:v>290.80189286208497</c:v>
                </c:pt>
                <c:pt idx="148">
                  <c:v>240.99023100914746</c:v>
                </c:pt>
                <c:pt idx="149">
                  <c:v>-899.36042766612627</c:v>
                </c:pt>
                <c:pt idx="150">
                  <c:v>-1300.3962135944994</c:v>
                </c:pt>
                <c:pt idx="151">
                  <c:v>-1234.2897823908597</c:v>
                </c:pt>
                <c:pt idx="152">
                  <c:v>96.052034556373656</c:v>
                </c:pt>
                <c:pt idx="153">
                  <c:v>1089.9284274619222</c:v>
                </c:pt>
                <c:pt idx="154">
                  <c:v>1017.3163654242035</c:v>
                </c:pt>
                <c:pt idx="155">
                  <c:v>490.10792388094342</c:v>
                </c:pt>
                <c:pt idx="156">
                  <c:v>-73.116200194492194</c:v>
                </c:pt>
                <c:pt idx="157">
                  <c:v>12.358065575233013</c:v>
                </c:pt>
                <c:pt idx="158">
                  <c:v>-887.0946034396602</c:v>
                </c:pt>
                <c:pt idx="159">
                  <c:v>-1595.4207378547162</c:v>
                </c:pt>
                <c:pt idx="160">
                  <c:v>-559.58013087754171</c:v>
                </c:pt>
                <c:pt idx="161">
                  <c:v>25.643993197894815</c:v>
                </c:pt>
                <c:pt idx="162">
                  <c:v>-258.02987238704918</c:v>
                </c:pt>
                <c:pt idx="163">
                  <c:v>695.31636542420347</c:v>
                </c:pt>
                <c:pt idx="164">
                  <c:v>777.23887934480172</c:v>
                </c:pt>
                <c:pt idx="165">
                  <c:v>912.32078628822455</c:v>
                </c:pt>
                <c:pt idx="166">
                  <c:v>-512.0759934020989</c:v>
                </c:pt>
                <c:pt idx="167">
                  <c:v>422.40269323164648</c:v>
                </c:pt>
                <c:pt idx="168">
                  <c:v>372.46449677887267</c:v>
                </c:pt>
                <c:pt idx="169">
                  <c:v>-19.637513560746811</c:v>
                </c:pt>
                <c:pt idx="170">
                  <c:v>-314.68363457579653</c:v>
                </c:pt>
                <c:pt idx="171">
                  <c:v>196.78178946588741</c:v>
                </c:pt>
                <c:pt idx="172">
                  <c:v>-490.36042766612627</c:v>
                </c:pt>
                <c:pt idx="173">
                  <c:v>-173.1564069868864</c:v>
                </c:pt>
                <c:pt idx="174">
                  <c:v>56.342383043055634</c:v>
                </c:pt>
                <c:pt idx="175">
                  <c:v>466.86811727333134</c:v>
                </c:pt>
                <c:pt idx="176">
                  <c:v>672.48017931104914</c:v>
                </c:pt>
                <c:pt idx="177">
                  <c:v>58.378168971429659</c:v>
                </c:pt>
                <c:pt idx="178">
                  <c:v>-423.47369967390205</c:v>
                </c:pt>
                <c:pt idx="179">
                  <c:v>261.8435930131136</c:v>
                </c:pt>
                <c:pt idx="180">
                  <c:v>768.46449677887267</c:v>
                </c:pt>
                <c:pt idx="181">
                  <c:v>438.7460035375143</c:v>
                </c:pt>
                <c:pt idx="182">
                  <c:v>87.435551654634764</c:v>
                </c:pt>
                <c:pt idx="183">
                  <c:v>-234.35158593808501</c:v>
                </c:pt>
                <c:pt idx="184">
                  <c:v>1091.2403727034371</c:v>
                </c:pt>
                <c:pt idx="185">
                  <c:v>-423.57571001352062</c:v>
                </c:pt>
                <c:pt idx="186">
                  <c:v>-277.15198612286531</c:v>
                </c:pt>
                <c:pt idx="187">
                  <c:v>-519.37611019830183</c:v>
                </c:pt>
                <c:pt idx="188">
                  <c:v>-792.04555491922565</c:v>
                </c:pt>
                <c:pt idx="189">
                  <c:v>338.63957233387373</c:v>
                </c:pt>
                <c:pt idx="190">
                  <c:v>-213.27409985868235</c:v>
                </c:pt>
                <c:pt idx="191">
                  <c:v>-1110.8861618964002</c:v>
                </c:pt>
                <c:pt idx="192">
                  <c:v>-1155.5139064662944</c:v>
                </c:pt>
                <c:pt idx="193">
                  <c:v>-746.57571001352062</c:v>
                </c:pt>
                <c:pt idx="194">
                  <c:v>445.78178946588741</c:v>
                </c:pt>
                <c:pt idx="195">
                  <c:v>1019.4958618432265</c:v>
                </c:pt>
                <c:pt idx="196">
                  <c:v>1244.8725381373515</c:v>
                </c:pt>
                <c:pt idx="197">
                  <c:v>401.54640372229551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B3-834C-A75F-647AD87F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44416"/>
        <c:axId val="1764830480"/>
      </c:scatterChart>
      <c:valAx>
        <c:axId val="17648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830480"/>
        <c:crosses val="autoZero"/>
        <c:crossBetween val="midCat"/>
      </c:valAx>
      <c:valAx>
        <c:axId val="176483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84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Humidity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Humidity</a:t>
          </a:r>
        </a:p>
      </cx:txPr>
    </cx:title>
    <cx:plotArea>
      <cx:plotAreaRegion>
        <cx:series layoutId="clusteredColumn" uniqueId="{A8E038E1-6891-AB40-BF28-A0A228FCE0CC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Windspeed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A3C4CD9-D1A5-CB42-9756-BE533E589BD3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4.xml"/><Relationship Id="rId7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18</xdr:row>
      <xdr:rowOff>0</xdr:rowOff>
    </xdr:from>
    <xdr:to>
      <xdr:col>18</xdr:col>
      <xdr:colOff>190500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BF7DD6-9215-694A-9106-4F5260DD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8</xdr:row>
      <xdr:rowOff>9525</xdr:rowOff>
    </xdr:from>
    <xdr:to>
      <xdr:col>19</xdr:col>
      <xdr:colOff>295275</xdr:colOff>
      <xdr:row>9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E230564-7810-B94E-B5A3-5D9416D1C620}"/>
            </a:ext>
          </a:extLst>
        </xdr:cNvPr>
        <xdr:cNvCxnSpPr/>
      </xdr:nvCxnSpPr>
      <xdr:spPr>
        <a:xfrm>
          <a:off x="10264775" y="1368425"/>
          <a:ext cx="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8</xdr:row>
      <xdr:rowOff>9525</xdr:rowOff>
    </xdr:from>
    <xdr:to>
      <xdr:col>20</xdr:col>
      <xdr:colOff>285750</xdr:colOff>
      <xdr:row>9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27BA59-61A8-9140-978F-D7B292D7DF3E}"/>
            </a:ext>
          </a:extLst>
        </xdr:cNvPr>
        <xdr:cNvCxnSpPr/>
      </xdr:nvCxnSpPr>
      <xdr:spPr>
        <a:xfrm>
          <a:off x="10928350" y="1368425"/>
          <a:ext cx="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13</xdr:row>
      <xdr:rowOff>114300</xdr:rowOff>
    </xdr:from>
    <xdr:to>
      <xdr:col>11</xdr:col>
      <xdr:colOff>438150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FD9BD-CD39-0948-937C-478202A1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88900</xdr:rowOff>
    </xdr:from>
    <xdr:to>
      <xdr:col>11</xdr:col>
      <xdr:colOff>438150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717E2-C7B1-D648-AC33-3F0EF8ABB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13</xdr:row>
      <xdr:rowOff>76200</xdr:rowOff>
    </xdr:from>
    <xdr:to>
      <xdr:col>17</xdr:col>
      <xdr:colOff>463550</xdr:colOff>
      <xdr:row>26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51E01-7895-A947-98D2-34A50191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28</xdr:row>
      <xdr:rowOff>101600</xdr:rowOff>
    </xdr:from>
    <xdr:to>
      <xdr:col>17</xdr:col>
      <xdr:colOff>438150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907C6C-BBB0-8541-AB68-60DC045E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43</xdr:row>
      <xdr:rowOff>76200</xdr:rowOff>
    </xdr:from>
    <xdr:to>
      <xdr:col>11</xdr:col>
      <xdr:colOff>450850</xdr:colOff>
      <xdr:row>56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F8D93-B5C0-5841-99B4-B3AA64D8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63500</xdr:colOff>
      <xdr:row>13</xdr:row>
      <xdr:rowOff>50800</xdr:rowOff>
    </xdr:from>
    <xdr:to>
      <xdr:col>22</xdr:col>
      <xdr:colOff>609600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3276FCD-328D-024E-8EBB-AA3A62266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0600" y="2768600"/>
              <a:ext cx="3848100" cy="229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736600</xdr:colOff>
      <xdr:row>27</xdr:row>
      <xdr:rowOff>139700</xdr:rowOff>
    </xdr:from>
    <xdr:to>
      <xdr:col>22</xdr:col>
      <xdr:colOff>622300</xdr:colOff>
      <xdr:row>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F565A14-22CF-704E-896B-E7C53A64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78200" y="5702300"/>
              <a:ext cx="4013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184150</xdr:colOff>
      <xdr:row>1</xdr:row>
      <xdr:rowOff>190500</xdr:rowOff>
    </xdr:from>
    <xdr:to>
      <xdr:col>20</xdr:col>
      <xdr:colOff>628650</xdr:colOff>
      <xdr:row>11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879DBE-C28D-4F4C-A2BF-4F95D6DAC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762000</xdr:colOff>
      <xdr:row>0</xdr:row>
      <xdr:rowOff>88900</xdr:rowOff>
    </xdr:from>
    <xdr:to>
      <xdr:col>26</xdr:col>
      <xdr:colOff>330200</xdr:colOff>
      <xdr:row>10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B755F6-F86B-1043-9BCD-BDA79B1F7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25400</xdr:rowOff>
    </xdr:from>
    <xdr:to>
      <xdr:col>16</xdr:col>
      <xdr:colOff>571500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3DDA8-EFA5-4E4B-92CF-EE2F3D0D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17</xdr:row>
      <xdr:rowOff>139700</xdr:rowOff>
    </xdr:from>
    <xdr:to>
      <xdr:col>16</xdr:col>
      <xdr:colOff>673100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7F78F-CD0B-1148-B9F0-C78C5B1FD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78641-957B-0D42-B49F-08D35D8C3370}" name="Table1" displayName="Table1" ref="I2:N7" totalsRowShown="0" headerRowDxfId="9" dataDxfId="7" headerRowBorderDxfId="8" tableBorderDxfId="6">
  <autoFilter ref="I2:N7" xr:uid="{1B5DCFF7-3E52-1243-B2AA-0A120177E6C8}"/>
  <tableColumns count="6">
    <tableColumn id="1" xr3:uid="{6BE73CA2-B54E-EB49-8C2F-C0A3114528F3}" name="Column1" dataDxfId="5"/>
    <tableColumn id="2" xr3:uid="{7E872FE7-4911-FC4A-A36E-CAB69A7DA89C}" name="temp" dataDxfId="4"/>
    <tableColumn id="3" xr3:uid="{6ADDE11F-CBFD-E343-9BD5-855B91456FB4}" name="atemp" dataDxfId="3"/>
    <tableColumn id="4" xr3:uid="{B810358B-B2A4-EC4B-A6D0-FC2DC61FE62E}" name="hum" dataDxfId="2"/>
    <tableColumn id="5" xr3:uid="{F8D70AFD-1AB5-8245-A414-469CAE06A5A9}" name="windspeed" dataDxfId="1"/>
    <tableColumn id="6" xr3:uid="{E524CAFA-AFF1-864E-8830-5CEFDD6E4356}" name="cn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9ADB-EC68-C844-99EF-72829F4924CA}">
  <dimension ref="A1:X201"/>
  <sheetViews>
    <sheetView topLeftCell="L1" workbookViewId="0">
      <selection activeCell="B3" sqref="B3:B200"/>
    </sheetView>
  </sheetViews>
  <sheetFormatPr baseColWidth="10" defaultRowHeight="16"/>
  <cols>
    <col min="1" max="1" width="22.5" customWidth="1"/>
    <col min="2" max="2" width="25.6640625" customWidth="1"/>
    <col min="5" max="6" width="16.83203125" bestFit="1" customWidth="1"/>
    <col min="7" max="7" width="18.5" customWidth="1"/>
    <col min="8" max="8" width="14.1640625" customWidth="1"/>
    <col min="9" max="9" width="21.5" customWidth="1"/>
    <col min="10" max="10" width="16.83203125" bestFit="1" customWidth="1"/>
    <col min="12" max="12" width="16.83203125" bestFit="1" customWidth="1"/>
    <col min="18" max="18" width="18" customWidth="1"/>
    <col min="20" max="20" width="19.33203125" customWidth="1"/>
  </cols>
  <sheetData>
    <row r="1" spans="1:24">
      <c r="A1" s="1"/>
      <c r="B1" s="2" t="s">
        <v>0</v>
      </c>
      <c r="C1" s="1"/>
      <c r="D1" s="1"/>
      <c r="E1" s="1"/>
      <c r="F1" s="1"/>
      <c r="G1" s="1"/>
      <c r="H1" s="2" t="s">
        <v>1</v>
      </c>
      <c r="I1" s="2" t="s">
        <v>2</v>
      </c>
      <c r="J1" s="1"/>
      <c r="K1" s="1"/>
      <c r="L1" s="2"/>
    </row>
    <row r="2" spans="1:24" ht="17">
      <c r="A2" s="8" t="s">
        <v>40</v>
      </c>
      <c r="B2" s="8" t="s">
        <v>41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24" ht="17">
      <c r="A3">
        <v>19.372499999999999</v>
      </c>
      <c r="B3">
        <v>5312</v>
      </c>
      <c r="C3" s="9">
        <f t="shared" ref="C3:C34" si="0">A3-$N$13</f>
        <v>0.83797738181817749</v>
      </c>
      <c r="D3" s="9">
        <f t="shared" ref="D3:D34" si="1">B3-$O$13</f>
        <v>2238.7626262626263</v>
      </c>
      <c r="E3" s="9">
        <f>C3^2</f>
        <v>0.70220609243884757</v>
      </c>
      <c r="F3" s="9">
        <f>D3^2</f>
        <v>5012058.096750332</v>
      </c>
      <c r="G3" s="9">
        <f>C3*D3</f>
        <v>1876.0324440679426</v>
      </c>
      <c r="H3" s="9">
        <f t="shared" ref="H3:H34" si="2">$O$4+($O$3*A3)</f>
        <v>3213.0529625005138</v>
      </c>
      <c r="I3" s="9">
        <f>B3-H3</f>
        <v>2098.9470374994862</v>
      </c>
      <c r="J3" s="9">
        <f>I3^2</f>
        <v>4405578.6662278697</v>
      </c>
      <c r="K3" s="9">
        <f t="shared" ref="K3:K34" si="3">H3-$O$13</f>
        <v>139.81558876314011</v>
      </c>
      <c r="L3" s="9">
        <f>K3^2</f>
        <v>19548.398861183512</v>
      </c>
      <c r="N3" s="5" t="s">
        <v>15</v>
      </c>
      <c r="O3" s="6">
        <f>G201/E201</f>
        <v>166.84888136214312</v>
      </c>
      <c r="P3" s="4"/>
      <c r="Q3" s="5" t="s">
        <v>22</v>
      </c>
      <c r="R3" s="12">
        <f>SUM(J3:J200)</f>
        <v>88279347.882598773</v>
      </c>
      <c r="T3" s="18" t="s">
        <v>78</v>
      </c>
      <c r="U3" s="3" t="s">
        <v>82</v>
      </c>
    </row>
    <row r="4" spans="1:24" ht="17">
      <c r="A4">
        <v>26.035</v>
      </c>
      <c r="B4">
        <v>5342</v>
      </c>
      <c r="C4" s="9">
        <f t="shared" si="0"/>
        <v>7.5004773818181789</v>
      </c>
      <c r="D4" s="9">
        <f t="shared" si="1"/>
        <v>2268.7626262626263</v>
      </c>
      <c r="E4" s="9">
        <f t="shared" ref="E4:E51" si="4">C4^2</f>
        <v>56.257160955166086</v>
      </c>
      <c r="F4" s="9">
        <f t="shared" ref="F4:F51" si="5">D4^2</f>
        <v>5147283.8543260898</v>
      </c>
      <c r="G4" s="9">
        <f t="shared" ref="G4:G51" si="6">C4*D4</f>
        <v>17016.802762997238</v>
      </c>
      <c r="H4" s="9">
        <f t="shared" si="2"/>
        <v>4324.6836345757929</v>
      </c>
      <c r="I4" s="9">
        <f t="shared" ref="I4:I51" si="7">B4-H4</f>
        <v>1017.3163654242071</v>
      </c>
      <c r="J4" s="9">
        <f t="shared" ref="J4:J67" si="8">I4^2</f>
        <v>1034932.5873599189</v>
      </c>
      <c r="K4" s="9">
        <f t="shared" si="3"/>
        <v>1251.4462608384192</v>
      </c>
      <c r="L4" s="9">
        <f t="shared" ref="L4:L67" si="9">K4^2</f>
        <v>1566117.7437664608</v>
      </c>
      <c r="N4" s="5" t="s">
        <v>16</v>
      </c>
      <c r="O4" s="6">
        <f>O13-(O3*N13)</f>
        <v>-19.226991687603459</v>
      </c>
      <c r="P4" s="4"/>
      <c r="Q4" s="5" t="s">
        <v>23</v>
      </c>
      <c r="R4" s="12">
        <f>SUM(L3:L200)</f>
        <v>369641129.96083504</v>
      </c>
      <c r="T4" s="2">
        <v>22.49</v>
      </c>
      <c r="U4" s="19">
        <f>O3*T4+O4</f>
        <v>3733.2043501469948</v>
      </c>
    </row>
    <row r="5" spans="1:24">
      <c r="A5">
        <v>20.739153000000002</v>
      </c>
      <c r="B5">
        <v>3204</v>
      </c>
      <c r="C5" s="9">
        <f t="shared" si="0"/>
        <v>2.2046303818181805</v>
      </c>
      <c r="D5" s="9">
        <f t="shared" si="1"/>
        <v>130.76262626262633</v>
      </c>
      <c r="E5" s="9">
        <f t="shared" si="4"/>
        <v>4.8603951204357765</v>
      </c>
      <c r="F5" s="9">
        <f t="shared" si="5"/>
        <v>17098.864427099292</v>
      </c>
      <c r="G5" s="9">
        <f t="shared" si="6"/>
        <v>288.2832586649219</v>
      </c>
      <c r="H5" s="9">
        <f t="shared" si="2"/>
        <v>3441.0774867607315</v>
      </c>
      <c r="I5" s="9">
        <f t="shared" si="7"/>
        <v>-237.07748676073152</v>
      </c>
      <c r="J5" s="9">
        <f t="shared" si="8"/>
        <v>56205.734728784824</v>
      </c>
      <c r="K5" s="9">
        <f t="shared" si="3"/>
        <v>367.84011302335784</v>
      </c>
      <c r="L5" s="9">
        <f t="shared" si="9"/>
        <v>135306.34874903667</v>
      </c>
      <c r="N5" s="2"/>
      <c r="O5" s="2"/>
      <c r="P5" s="4"/>
      <c r="Q5" s="5" t="s">
        <v>42</v>
      </c>
      <c r="R5" s="12">
        <f>R3+R4</f>
        <v>457920477.8434338</v>
      </c>
      <c r="T5" s="4"/>
      <c r="U5" s="4"/>
    </row>
    <row r="6" spans="1:24" ht="17">
      <c r="A6">
        <v>30.066652999999999</v>
      </c>
      <c r="B6">
        <v>4098</v>
      </c>
      <c r="C6" s="9">
        <f t="shared" si="0"/>
        <v>11.532130381818178</v>
      </c>
      <c r="D6" s="9">
        <f t="shared" si="1"/>
        <v>1024.7626262626263</v>
      </c>
      <c r="E6" s="9">
        <f t="shared" si="4"/>
        <v>132.99003114325387</v>
      </c>
      <c r="F6" s="9">
        <f t="shared" si="5"/>
        <v>1050138.4401846752</v>
      </c>
      <c r="G6" s="9">
        <f t="shared" si="6"/>
        <v>11817.696216475018</v>
      </c>
      <c r="H6" s="9">
        <f t="shared" si="2"/>
        <v>4997.3604276661208</v>
      </c>
      <c r="I6" s="9">
        <f t="shared" si="7"/>
        <v>-899.36042766612081</v>
      </c>
      <c r="J6" s="9">
        <f t="shared" si="8"/>
        <v>808849.1788517877</v>
      </c>
      <c r="K6" s="9">
        <f t="shared" si="3"/>
        <v>1924.1230539287471</v>
      </c>
      <c r="L6" s="9">
        <f t="shared" si="9"/>
        <v>3702249.5266600884</v>
      </c>
      <c r="N6" s="5" t="s">
        <v>17</v>
      </c>
      <c r="O6" s="5">
        <f>R4/R5</f>
        <v>0.80721685935875076</v>
      </c>
      <c r="P6" s="4"/>
      <c r="T6" s="5" t="s">
        <v>79</v>
      </c>
      <c r="U6" s="5" t="s">
        <v>80</v>
      </c>
    </row>
    <row r="7" spans="1:24">
      <c r="A7">
        <v>13.6325</v>
      </c>
      <c r="B7">
        <v>2471</v>
      </c>
      <c r="C7" s="9">
        <f t="shared" si="0"/>
        <v>-4.9020226181818209</v>
      </c>
      <c r="D7" s="9">
        <f t="shared" si="1"/>
        <v>-602.23737373737367</v>
      </c>
      <c r="E7" s="9">
        <f t="shared" si="4"/>
        <v>24.029825749166154</v>
      </c>
      <c r="F7" s="9">
        <f t="shared" si="5"/>
        <v>362689.85432608909</v>
      </c>
      <c r="G7" s="9">
        <f t="shared" si="6"/>
        <v>2952.1812275750244</v>
      </c>
      <c r="H7" s="9">
        <f t="shared" si="2"/>
        <v>2255.3403834818128</v>
      </c>
      <c r="I7" s="9">
        <f t="shared" si="7"/>
        <v>215.65961651818725</v>
      </c>
      <c r="J7" s="9">
        <f t="shared" si="8"/>
        <v>46509.07019677158</v>
      </c>
      <c r="K7" s="9">
        <f t="shared" si="3"/>
        <v>-817.89699025556092</v>
      </c>
      <c r="L7" s="9">
        <f t="shared" si="9"/>
        <v>668955.48666910513</v>
      </c>
      <c r="P7" s="4"/>
      <c r="T7" s="5" t="s">
        <v>81</v>
      </c>
      <c r="U7" s="5" t="s">
        <v>81</v>
      </c>
    </row>
    <row r="8" spans="1:24">
      <c r="A8">
        <v>14.0425</v>
      </c>
      <c r="B8">
        <v>2455</v>
      </c>
      <c r="C8" s="9">
        <f t="shared" si="0"/>
        <v>-4.4920226181818208</v>
      </c>
      <c r="D8" s="9">
        <f t="shared" si="1"/>
        <v>-618.23737373737367</v>
      </c>
      <c r="E8" s="9">
        <f t="shared" si="4"/>
        <v>20.178267202257061</v>
      </c>
      <c r="F8" s="9">
        <f t="shared" si="5"/>
        <v>382217.45028568507</v>
      </c>
      <c r="G8" s="9">
        <f t="shared" si="6"/>
        <v>2777.1362662336101</v>
      </c>
      <c r="H8" s="9">
        <f t="shared" si="2"/>
        <v>2323.7484248402911</v>
      </c>
      <c r="I8" s="9">
        <f t="shared" si="7"/>
        <v>131.25157515970886</v>
      </c>
      <c r="J8" s="9">
        <f t="shared" si="8"/>
        <v>17226.975981904703</v>
      </c>
      <c r="K8" s="9">
        <f t="shared" si="3"/>
        <v>-749.48894889708254</v>
      </c>
      <c r="L8" s="9">
        <f t="shared" si="9"/>
        <v>561733.68451885355</v>
      </c>
      <c r="N8" s="5" t="s">
        <v>18</v>
      </c>
      <c r="O8" s="5" t="s">
        <v>19</v>
      </c>
      <c r="P8" s="6">
        <f>R3/196</f>
        <v>450404.83613570803</v>
      </c>
      <c r="T8" s="5">
        <f>X15*(P9*(SQRT((1/198)+(((T4-N13)^2)/(E201)))))</f>
        <v>88.136945086047845</v>
      </c>
      <c r="U8" s="5">
        <f>X15*(P9*(SQRT((1)+(1/198)+(((T4-N13)^2)/(E201)))))</f>
        <v>1120.2197419461586</v>
      </c>
    </row>
    <row r="9" spans="1:24" ht="17">
      <c r="A9">
        <v>24.421731999999999</v>
      </c>
      <c r="B9">
        <v>3348</v>
      </c>
      <c r="C9" s="9">
        <f t="shared" si="0"/>
        <v>5.8872093818181774</v>
      </c>
      <c r="D9" s="9">
        <f t="shared" si="1"/>
        <v>274.76262626262633</v>
      </c>
      <c r="E9" s="9">
        <f t="shared" si="4"/>
        <v>34.659234305367967</v>
      </c>
      <c r="F9" s="9">
        <f t="shared" si="5"/>
        <v>75494.500790735678</v>
      </c>
      <c r="G9" s="9">
        <f t="shared" si="6"/>
        <v>1617.5851111063353</v>
      </c>
      <c r="H9" s="9">
        <f t="shared" si="2"/>
        <v>4055.5116734384505</v>
      </c>
      <c r="I9" s="9">
        <f t="shared" si="7"/>
        <v>-707.51167343845054</v>
      </c>
      <c r="J9" s="9">
        <f t="shared" si="8"/>
        <v>500572.76805167668</v>
      </c>
      <c r="K9" s="9">
        <f t="shared" si="3"/>
        <v>982.27429970107687</v>
      </c>
      <c r="L9" s="9">
        <f t="shared" si="9"/>
        <v>964862.79985324095</v>
      </c>
      <c r="N9" s="7"/>
      <c r="O9" s="5" t="s">
        <v>20</v>
      </c>
      <c r="P9" s="6">
        <f>SQRT(P8)</f>
        <v>671.12207245456329</v>
      </c>
    </row>
    <row r="10" spans="1:24" ht="17">
      <c r="A10">
        <v>30.066652999999999</v>
      </c>
      <c r="B10">
        <v>5336</v>
      </c>
      <c r="C10" s="9">
        <f t="shared" si="0"/>
        <v>11.532130381818178</v>
      </c>
      <c r="D10" s="9">
        <f t="shared" si="1"/>
        <v>2262.7626262626263</v>
      </c>
      <c r="E10" s="9">
        <f t="shared" si="4"/>
        <v>132.99003114325387</v>
      </c>
      <c r="F10" s="9">
        <f t="shared" si="5"/>
        <v>5120094.7028109375</v>
      </c>
      <c r="G10" s="9">
        <f t="shared" si="6"/>
        <v>26094.473629165925</v>
      </c>
      <c r="H10" s="9">
        <f t="shared" si="2"/>
        <v>4997.3604276661208</v>
      </c>
      <c r="I10" s="9">
        <f t="shared" si="7"/>
        <v>338.63957233387919</v>
      </c>
      <c r="J10" s="9">
        <f t="shared" si="8"/>
        <v>114676.75995047259</v>
      </c>
      <c r="K10" s="9">
        <f t="shared" si="3"/>
        <v>1924.1230539287471</v>
      </c>
      <c r="L10" s="9">
        <f t="shared" si="9"/>
        <v>3702249.5266600884</v>
      </c>
      <c r="N10" s="7"/>
      <c r="O10" s="5" t="s">
        <v>21</v>
      </c>
      <c r="P10" s="6">
        <f>P9/SQRT(E201)</f>
        <v>5.8241785052151656</v>
      </c>
      <c r="T10" s="5" t="s">
        <v>79</v>
      </c>
      <c r="U10" s="5" t="s">
        <v>80</v>
      </c>
    </row>
    <row r="11" spans="1:24">
      <c r="A11">
        <v>14.225237</v>
      </c>
      <c r="B11">
        <v>2121</v>
      </c>
      <c r="C11" s="9">
        <f t="shared" si="0"/>
        <v>-4.3092856181818213</v>
      </c>
      <c r="D11" s="9">
        <f t="shared" si="1"/>
        <v>-952.23737373737367</v>
      </c>
      <c r="E11" s="9">
        <f t="shared" si="4"/>
        <v>18.569942539068681</v>
      </c>
      <c r="F11" s="9">
        <f t="shared" si="5"/>
        <v>906756.01594225061</v>
      </c>
      <c r="G11" s="9">
        <f t="shared" si="6"/>
        <v>4103.4628197416923</v>
      </c>
      <c r="H11" s="9">
        <f t="shared" si="2"/>
        <v>2354.2378888737653</v>
      </c>
      <c r="I11" s="9">
        <f t="shared" si="7"/>
        <v>-233.23788887376531</v>
      </c>
      <c r="J11" s="9">
        <f t="shared" si="8"/>
        <v>54399.9128062909</v>
      </c>
      <c r="K11" s="9">
        <f t="shared" si="3"/>
        <v>-718.99948486360836</v>
      </c>
      <c r="L11" s="9">
        <f t="shared" si="9"/>
        <v>516960.25923413417</v>
      </c>
      <c r="T11" s="20">
        <f>U4-T8</f>
        <v>3645.0674050609468</v>
      </c>
      <c r="U11" s="20">
        <f>U4-U8</f>
        <v>2612.9846082008362</v>
      </c>
    </row>
    <row r="12" spans="1:24">
      <c r="A12">
        <v>29.075847</v>
      </c>
      <c r="B12">
        <v>4040</v>
      </c>
      <c r="C12" s="9">
        <f t="shared" si="0"/>
        <v>10.541324381818178</v>
      </c>
      <c r="D12" s="9">
        <f t="shared" si="1"/>
        <v>966.76262626262633</v>
      </c>
      <c r="E12" s="9">
        <f t="shared" si="4"/>
        <v>111.1195197227144</v>
      </c>
      <c r="F12" s="9">
        <f t="shared" si="5"/>
        <v>934629.97553821048</v>
      </c>
      <c r="G12" s="9">
        <f t="shared" si="6"/>
        <v>10190.958443652798</v>
      </c>
      <c r="H12" s="9">
        <f t="shared" si="2"/>
        <v>4832.0455549192211</v>
      </c>
      <c r="I12" s="9">
        <f t="shared" si="7"/>
        <v>-792.0455549192211</v>
      </c>
      <c r="J12" s="9">
        <f t="shared" si="8"/>
        <v>627336.16106729687</v>
      </c>
      <c r="K12" s="9">
        <f t="shared" si="3"/>
        <v>1758.8081811818474</v>
      </c>
      <c r="L12" s="9">
        <f t="shared" si="9"/>
        <v>3093406.2181921983</v>
      </c>
      <c r="N12" s="8" t="s">
        <v>13</v>
      </c>
      <c r="O12" s="8" t="s">
        <v>14</v>
      </c>
      <c r="T12" s="20">
        <f>U4+T8</f>
        <v>3821.3412952330427</v>
      </c>
      <c r="U12" s="20">
        <f>U4+U8</f>
        <v>4853.4240920931534</v>
      </c>
    </row>
    <row r="13" spans="1:24">
      <c r="A13">
        <v>26.889153</v>
      </c>
      <c r="B13">
        <v>4758</v>
      </c>
      <c r="C13" s="9">
        <f t="shared" si="0"/>
        <v>8.3546303818181791</v>
      </c>
      <c r="D13" s="9">
        <f t="shared" si="1"/>
        <v>1684.7626262626263</v>
      </c>
      <c r="E13" s="9">
        <f t="shared" si="4"/>
        <v>69.799848816799368</v>
      </c>
      <c r="F13" s="9">
        <f t="shared" si="5"/>
        <v>2838425.1068513421</v>
      </c>
      <c r="G13" s="9">
        <f t="shared" si="6"/>
        <v>14075.569023525524</v>
      </c>
      <c r="H13" s="9">
        <f t="shared" si="2"/>
        <v>4467.1981071379105</v>
      </c>
      <c r="I13" s="9">
        <f t="shared" si="7"/>
        <v>290.80189286208952</v>
      </c>
      <c r="J13" s="9">
        <f t="shared" si="8"/>
        <v>84565.740892174188</v>
      </c>
      <c r="K13" s="9">
        <f t="shared" si="3"/>
        <v>1393.9607334005368</v>
      </c>
      <c r="L13" s="9">
        <f t="shared" si="9"/>
        <v>1943126.5262625625</v>
      </c>
      <c r="N13" s="9">
        <f>AVERAGE(A3:A200)</f>
        <v>18.534522618181821</v>
      </c>
      <c r="O13" s="9">
        <f>AVERAGE(B3:B200)</f>
        <v>3073.2373737373737</v>
      </c>
    </row>
    <row r="14" spans="1:24" ht="17" thickBot="1">
      <c r="A14">
        <v>17.9375</v>
      </c>
      <c r="B14">
        <v>3141</v>
      </c>
      <c r="C14" s="9">
        <f t="shared" si="0"/>
        <v>-0.59702261818182123</v>
      </c>
      <c r="D14" s="9">
        <f t="shared" si="1"/>
        <v>67.762626262626327</v>
      </c>
      <c r="E14" s="9">
        <f t="shared" si="4"/>
        <v>0.3564360066206767</v>
      </c>
      <c r="F14" s="9">
        <f t="shared" si="5"/>
        <v>4591.7735180083755</v>
      </c>
      <c r="G14" s="9">
        <f t="shared" si="6"/>
        <v>-40.455820546189408</v>
      </c>
      <c r="H14" s="9">
        <f t="shared" si="2"/>
        <v>2973.6248177458388</v>
      </c>
      <c r="I14" s="9">
        <f t="shared" si="7"/>
        <v>167.37518225416125</v>
      </c>
      <c r="J14" s="9">
        <f t="shared" si="8"/>
        <v>28014.451634613695</v>
      </c>
      <c r="K14" s="9">
        <f t="shared" si="3"/>
        <v>-99.612555991534919</v>
      </c>
      <c r="L14" s="9">
        <f t="shared" si="9"/>
        <v>9922.6613111666793</v>
      </c>
    </row>
    <row r="15" spans="1:24" ht="18" thickBot="1">
      <c r="A15">
        <v>23.506653</v>
      </c>
      <c r="B15">
        <v>3115</v>
      </c>
      <c r="C15" s="9">
        <f t="shared" si="0"/>
        <v>4.9721303818181788</v>
      </c>
      <c r="D15" s="9">
        <f t="shared" si="1"/>
        <v>41.762626262626327</v>
      </c>
      <c r="E15" s="9">
        <f t="shared" si="4"/>
        <v>24.722080533799389</v>
      </c>
      <c r="F15" s="9">
        <f t="shared" si="5"/>
        <v>1744.1169523518063</v>
      </c>
      <c r="G15" s="9">
        <f t="shared" si="6"/>
        <v>207.64922286492214</v>
      </c>
      <c r="H15" s="9">
        <f t="shared" si="2"/>
        <v>3902.8317659304621</v>
      </c>
      <c r="I15" s="9">
        <f t="shared" si="7"/>
        <v>-787.8317659304621</v>
      </c>
      <c r="J15" s="9">
        <f t="shared" si="8"/>
        <v>620678.89140911039</v>
      </c>
      <c r="K15" s="9">
        <f t="shared" si="3"/>
        <v>829.59439219308842</v>
      </c>
      <c r="L15" s="9">
        <f t="shared" si="9"/>
        <v>688226.85555821983</v>
      </c>
      <c r="T15" s="21" t="s">
        <v>43</v>
      </c>
      <c r="U15" s="22" t="s">
        <v>44</v>
      </c>
      <c r="V15" s="22">
        <v>28.648</v>
      </c>
      <c r="W15" s="22" t="s">
        <v>83</v>
      </c>
      <c r="X15" s="22">
        <v>1.6639999999999999</v>
      </c>
    </row>
    <row r="16" spans="1:24" ht="18" thickBot="1">
      <c r="A16">
        <v>28.563347</v>
      </c>
      <c r="B16">
        <v>5119</v>
      </c>
      <c r="C16" s="9">
        <f t="shared" si="0"/>
        <v>10.028824381818179</v>
      </c>
      <c r="D16" s="9">
        <f t="shared" si="1"/>
        <v>2045.7626262626263</v>
      </c>
      <c r="E16" s="9">
        <f t="shared" si="4"/>
        <v>100.57731848135079</v>
      </c>
      <c r="F16" s="9">
        <f t="shared" si="5"/>
        <v>4185144.7230129582</v>
      </c>
      <c r="G16" s="9">
        <f t="shared" si="6"/>
        <v>20516.594105675016</v>
      </c>
      <c r="H16" s="9">
        <f t="shared" si="2"/>
        <v>4746.5355032211228</v>
      </c>
      <c r="I16" s="9">
        <f t="shared" si="7"/>
        <v>372.46449677887722</v>
      </c>
      <c r="J16" s="9">
        <f t="shared" si="8"/>
        <v>138729.80136074225</v>
      </c>
      <c r="K16" s="9">
        <f t="shared" si="3"/>
        <v>1673.2981294837491</v>
      </c>
      <c r="L16" s="9">
        <f t="shared" si="9"/>
        <v>2799926.6301338137</v>
      </c>
      <c r="T16" s="23"/>
      <c r="U16" s="24" t="s">
        <v>45</v>
      </c>
      <c r="V16" s="24">
        <v>196</v>
      </c>
      <c r="W16" s="24" t="s">
        <v>84</v>
      </c>
      <c r="X16" s="24">
        <v>4.26</v>
      </c>
    </row>
    <row r="17" spans="1:12">
      <c r="A17">
        <v>21.388347</v>
      </c>
      <c r="B17">
        <v>2927</v>
      </c>
      <c r="C17" s="9">
        <f t="shared" si="0"/>
        <v>2.8538243818181783</v>
      </c>
      <c r="D17" s="9">
        <f t="shared" si="1"/>
        <v>-146.23737373737367</v>
      </c>
      <c r="E17" s="9">
        <f t="shared" si="4"/>
        <v>8.1443136022599081</v>
      </c>
      <c r="F17" s="9">
        <f t="shared" si="5"/>
        <v>21385.369477604308</v>
      </c>
      <c r="G17" s="9">
        <f t="shared" si="6"/>
        <v>-417.33578270477432</v>
      </c>
      <c r="H17" s="9">
        <f t="shared" si="2"/>
        <v>3549.3947794477463</v>
      </c>
      <c r="I17" s="9">
        <f t="shared" si="7"/>
        <v>-622.39477944774626</v>
      </c>
      <c r="J17" s="9">
        <f t="shared" si="8"/>
        <v>387375.26148380869</v>
      </c>
      <c r="K17" s="9">
        <f t="shared" si="3"/>
        <v>476.15740571037259</v>
      </c>
      <c r="L17" s="9">
        <f t="shared" si="9"/>
        <v>226725.87501283237</v>
      </c>
    </row>
    <row r="18" spans="1:12">
      <c r="A18">
        <v>7.8791339999999996</v>
      </c>
      <c r="B18">
        <v>1360</v>
      </c>
      <c r="C18" s="9">
        <f t="shared" si="0"/>
        <v>-10.655388618181821</v>
      </c>
      <c r="D18" s="9">
        <f t="shared" si="1"/>
        <v>-1713.2373737373737</v>
      </c>
      <c r="E18" s="9">
        <f t="shared" si="4"/>
        <v>113.53730660447869</v>
      </c>
      <c r="F18" s="9">
        <f t="shared" si="5"/>
        <v>2935182.2987705334</v>
      </c>
      <c r="G18" s="9">
        <f t="shared" si="6"/>
        <v>18255.210012364925</v>
      </c>
      <c r="H18" s="9">
        <f t="shared" si="2"/>
        <v>1295.3977023148245</v>
      </c>
      <c r="I18" s="9">
        <f t="shared" si="7"/>
        <v>64.602297685175472</v>
      </c>
      <c r="J18" s="9">
        <f t="shared" si="8"/>
        <v>4173.4568662040283</v>
      </c>
      <c r="K18" s="9">
        <f t="shared" si="3"/>
        <v>-1777.8396714225491</v>
      </c>
      <c r="L18" s="9">
        <f t="shared" si="9"/>
        <v>3160713.8972838377</v>
      </c>
    </row>
    <row r="19" spans="1:12">
      <c r="A19">
        <v>13.333897</v>
      </c>
      <c r="B19">
        <v>2046</v>
      </c>
      <c r="C19" s="9">
        <f t="shared" si="0"/>
        <v>-5.2006256181818209</v>
      </c>
      <c r="D19" s="9">
        <f t="shared" si="1"/>
        <v>-1027.2373737373737</v>
      </c>
      <c r="E19" s="9">
        <f t="shared" si="4"/>
        <v>27.046506820489046</v>
      </c>
      <c r="F19" s="9">
        <f t="shared" si="5"/>
        <v>1055216.6220028568</v>
      </c>
      <c r="G19" s="9">
        <f t="shared" si="6"/>
        <v>5342.2770018123992</v>
      </c>
      <c r="H19" s="9">
        <f t="shared" si="2"/>
        <v>2205.5188069604328</v>
      </c>
      <c r="I19" s="9">
        <f t="shared" si="7"/>
        <v>-159.51880696043281</v>
      </c>
      <c r="J19" s="9">
        <f t="shared" si="8"/>
        <v>25446.249774079828</v>
      </c>
      <c r="K19" s="9">
        <f t="shared" si="3"/>
        <v>-867.71856677694086</v>
      </c>
      <c r="L19" s="9">
        <f t="shared" si="9"/>
        <v>752935.5111294284</v>
      </c>
    </row>
    <row r="20" spans="1:12">
      <c r="A20">
        <v>13.769152999999999</v>
      </c>
      <c r="B20">
        <v>1471</v>
      </c>
      <c r="C20" s="9">
        <f t="shared" si="0"/>
        <v>-4.7653696181818219</v>
      </c>
      <c r="D20" s="9">
        <f t="shared" si="1"/>
        <v>-1602.2373737373737</v>
      </c>
      <c r="E20" s="9">
        <f t="shared" si="4"/>
        <v>22.708747597890362</v>
      </c>
      <c r="F20" s="9">
        <f t="shared" si="5"/>
        <v>2567164.6018008366</v>
      </c>
      <c r="G20" s="9">
        <f t="shared" si="6"/>
        <v>7635.2533019235134</v>
      </c>
      <c r="H20" s="9">
        <f t="shared" si="2"/>
        <v>2278.1407836665935</v>
      </c>
      <c r="I20" s="9">
        <f t="shared" si="7"/>
        <v>-807.14078366659351</v>
      </c>
      <c r="J20" s="9">
        <f t="shared" si="8"/>
        <v>651476.24465792265</v>
      </c>
      <c r="K20" s="9">
        <f t="shared" si="3"/>
        <v>-795.09659007078017</v>
      </c>
      <c r="L20" s="9">
        <f t="shared" si="9"/>
        <v>632178.58754218218</v>
      </c>
    </row>
    <row r="21" spans="1:12">
      <c r="A21">
        <v>17.015000000000001</v>
      </c>
      <c r="B21">
        <v>1913</v>
      </c>
      <c r="C21" s="9">
        <f t="shared" si="0"/>
        <v>-1.5195226181818207</v>
      </c>
      <c r="D21" s="9">
        <f t="shared" si="1"/>
        <v>-1160.2373737373737</v>
      </c>
      <c r="E21" s="9">
        <f t="shared" si="4"/>
        <v>2.3089489871661351</v>
      </c>
      <c r="F21" s="9">
        <f t="shared" si="5"/>
        <v>1346150.7634169981</v>
      </c>
      <c r="G21" s="9">
        <f t="shared" si="6"/>
        <v>1763.0069318538135</v>
      </c>
      <c r="H21" s="9">
        <f t="shared" si="2"/>
        <v>2819.7067246892616</v>
      </c>
      <c r="I21" s="9">
        <f t="shared" si="7"/>
        <v>-906.70672468926159</v>
      </c>
      <c r="J21" s="9">
        <f t="shared" si="8"/>
        <v>822117.08459672844</v>
      </c>
      <c r="K21" s="9">
        <f t="shared" si="3"/>
        <v>-253.53064904811208</v>
      </c>
      <c r="L21" s="9">
        <f t="shared" si="9"/>
        <v>64277.790006756979</v>
      </c>
    </row>
    <row r="22" spans="1:12">
      <c r="A22">
        <v>12.129153000000001</v>
      </c>
      <c r="B22">
        <v>1891</v>
      </c>
      <c r="C22" s="9">
        <f t="shared" si="0"/>
        <v>-6.4053696181818207</v>
      </c>
      <c r="D22" s="9">
        <f t="shared" si="1"/>
        <v>-1182.2373737373737</v>
      </c>
      <c r="E22" s="9">
        <f t="shared" si="4"/>
        <v>41.028759945526723</v>
      </c>
      <c r="F22" s="9">
        <f t="shared" si="5"/>
        <v>1397685.2078614426</v>
      </c>
      <c r="G22" s="9">
        <f t="shared" si="6"/>
        <v>7572.6673552164393</v>
      </c>
      <c r="H22" s="9">
        <f t="shared" si="2"/>
        <v>2004.5086182326788</v>
      </c>
      <c r="I22" s="9">
        <f t="shared" si="7"/>
        <v>-113.50861823267883</v>
      </c>
      <c r="J22" s="9">
        <f t="shared" si="8"/>
        <v>12884.206413092028</v>
      </c>
      <c r="K22" s="9">
        <f t="shared" si="3"/>
        <v>-1068.7287555046948</v>
      </c>
      <c r="L22" s="9">
        <f t="shared" si="9"/>
        <v>1142181.1528426139</v>
      </c>
    </row>
    <row r="23" spans="1:12">
      <c r="A23">
        <v>19.1675</v>
      </c>
      <c r="B23">
        <v>3267</v>
      </c>
      <c r="C23" s="9">
        <f t="shared" si="0"/>
        <v>0.6329773818181792</v>
      </c>
      <c r="D23" s="9">
        <f t="shared" si="1"/>
        <v>193.76262626262633</v>
      </c>
      <c r="E23" s="9">
        <f t="shared" si="4"/>
        <v>0.40066036589339699</v>
      </c>
      <c r="F23" s="9">
        <f t="shared" si="5"/>
        <v>37543.955336190207</v>
      </c>
      <c r="G23" s="9">
        <f t="shared" si="6"/>
        <v>122.64735986593158</v>
      </c>
      <c r="H23" s="9">
        <f t="shared" si="2"/>
        <v>3178.8489418212748</v>
      </c>
      <c r="I23" s="9">
        <f t="shared" si="7"/>
        <v>88.151058178725179</v>
      </c>
      <c r="J23" s="9">
        <f t="shared" si="8"/>
        <v>7770.6090580289911</v>
      </c>
      <c r="K23" s="9">
        <f t="shared" si="3"/>
        <v>105.61156808390115</v>
      </c>
      <c r="L23" s="9">
        <f t="shared" si="9"/>
        <v>11153.803313140488</v>
      </c>
    </row>
    <row r="24" spans="1:12">
      <c r="A24">
        <v>11.719153</v>
      </c>
      <c r="B24">
        <v>1623</v>
      </c>
      <c r="C24" s="9">
        <f t="shared" si="0"/>
        <v>-6.8153696181818209</v>
      </c>
      <c r="D24" s="9">
        <f t="shared" si="1"/>
        <v>-1450.2373737373737</v>
      </c>
      <c r="E24" s="9">
        <f t="shared" si="4"/>
        <v>46.449263032435816</v>
      </c>
      <c r="F24" s="9">
        <f t="shared" si="5"/>
        <v>2103188.4401846747</v>
      </c>
      <c r="G24" s="9">
        <f t="shared" si="6"/>
        <v>9883.9037361214905</v>
      </c>
      <c r="H24" s="9">
        <f t="shared" si="2"/>
        <v>1936.1005768742002</v>
      </c>
      <c r="I24" s="9">
        <f t="shared" si="7"/>
        <v>-313.10057687420021</v>
      </c>
      <c r="J24" s="9">
        <f t="shared" si="8"/>
        <v>98031.971238956961</v>
      </c>
      <c r="K24" s="9">
        <f t="shared" si="3"/>
        <v>-1137.1367968631735</v>
      </c>
      <c r="L24" s="9">
        <f t="shared" si="9"/>
        <v>1293080.0947802381</v>
      </c>
    </row>
    <row r="25" spans="1:12">
      <c r="A25">
        <v>24.770847</v>
      </c>
      <c r="B25">
        <v>4660</v>
      </c>
      <c r="C25" s="9">
        <f t="shared" si="0"/>
        <v>6.2363243818181786</v>
      </c>
      <c r="D25" s="9">
        <f t="shared" si="1"/>
        <v>1586.7626262626263</v>
      </c>
      <c r="E25" s="9">
        <f t="shared" si="4"/>
        <v>38.89174179525989</v>
      </c>
      <c r="F25" s="9">
        <f t="shared" si="5"/>
        <v>2517815.6321038674</v>
      </c>
      <c r="G25" s="9">
        <f t="shared" si="6"/>
        <v>9895.5664543194634</v>
      </c>
      <c r="H25" s="9">
        <f t="shared" si="2"/>
        <v>4113.7611206551956</v>
      </c>
      <c r="I25" s="9">
        <f t="shared" si="7"/>
        <v>546.23887934480445</v>
      </c>
      <c r="J25" s="9">
        <f t="shared" si="8"/>
        <v>298376.91330786783</v>
      </c>
      <c r="K25" s="9">
        <f t="shared" si="3"/>
        <v>1040.5237469178219</v>
      </c>
      <c r="L25" s="9">
        <f t="shared" si="9"/>
        <v>1082689.6678999034</v>
      </c>
    </row>
    <row r="26" spans="1:12">
      <c r="A26">
        <v>13.803347</v>
      </c>
      <c r="B26">
        <v>1683</v>
      </c>
      <c r="C26" s="9">
        <f t="shared" si="0"/>
        <v>-4.7311756181818208</v>
      </c>
      <c r="D26" s="9">
        <f t="shared" si="1"/>
        <v>-1390.2373737373737</v>
      </c>
      <c r="E26" s="9">
        <f t="shared" si="4"/>
        <v>22.384022730078133</v>
      </c>
      <c r="F26" s="9">
        <f t="shared" si="5"/>
        <v>1932759.9553361901</v>
      </c>
      <c r="G26" s="9">
        <f t="shared" si="6"/>
        <v>6577.4571661113896</v>
      </c>
      <c r="H26" s="9">
        <f t="shared" si="2"/>
        <v>2283.8460143158909</v>
      </c>
      <c r="I26" s="9">
        <f t="shared" si="7"/>
        <v>-600.8460143158909</v>
      </c>
      <c r="J26" s="9">
        <f t="shared" si="8"/>
        <v>361015.93291929178</v>
      </c>
      <c r="K26" s="9">
        <f t="shared" si="3"/>
        <v>-789.39135942148278</v>
      </c>
      <c r="L26" s="9">
        <f t="shared" si="9"/>
        <v>623138.71832929656</v>
      </c>
    </row>
    <row r="27" spans="1:12">
      <c r="A27">
        <v>21.8325</v>
      </c>
      <c r="B27">
        <v>4362</v>
      </c>
      <c r="C27" s="9">
        <f t="shared" si="0"/>
        <v>3.2979773818181783</v>
      </c>
      <c r="D27" s="9">
        <f t="shared" si="1"/>
        <v>1288.7626262626263</v>
      </c>
      <c r="E27" s="9">
        <f t="shared" si="4"/>
        <v>10.876654810984286</v>
      </c>
      <c r="F27" s="9">
        <f t="shared" si="5"/>
        <v>1660909.1068513419</v>
      </c>
      <c r="G27" s="9">
        <f t="shared" si="6"/>
        <v>4250.3099919467359</v>
      </c>
      <c r="H27" s="9">
        <f t="shared" si="2"/>
        <v>3623.5012106513859</v>
      </c>
      <c r="I27" s="9">
        <f t="shared" si="7"/>
        <v>738.49878934861408</v>
      </c>
      <c r="J27" s="9">
        <f t="shared" si="8"/>
        <v>545380.46186936868</v>
      </c>
      <c r="K27" s="9">
        <f t="shared" si="3"/>
        <v>550.26383691401224</v>
      </c>
      <c r="L27" s="9">
        <f t="shared" si="9"/>
        <v>302790.29021533066</v>
      </c>
    </row>
    <row r="28" spans="1:12">
      <c r="A28">
        <v>17.015000000000001</v>
      </c>
      <c r="B28">
        <v>2744</v>
      </c>
      <c r="C28" s="9">
        <f t="shared" si="0"/>
        <v>-1.5195226181818207</v>
      </c>
      <c r="D28" s="9">
        <f t="shared" si="1"/>
        <v>-329.23737373737367</v>
      </c>
      <c r="E28" s="9">
        <f t="shared" si="4"/>
        <v>2.3089489871661351</v>
      </c>
      <c r="F28" s="9">
        <f t="shared" si="5"/>
        <v>108397.24826548307</v>
      </c>
      <c r="G28" s="9">
        <f t="shared" si="6"/>
        <v>500.28363614472062</v>
      </c>
      <c r="H28" s="9">
        <f t="shared" si="2"/>
        <v>2819.7067246892616</v>
      </c>
      <c r="I28" s="9">
        <f t="shared" si="7"/>
        <v>-75.706724689261591</v>
      </c>
      <c r="J28" s="9">
        <f t="shared" si="8"/>
        <v>5731.5081631756502</v>
      </c>
      <c r="K28" s="9">
        <f t="shared" si="3"/>
        <v>-253.53064904811208</v>
      </c>
      <c r="L28" s="9">
        <f t="shared" si="9"/>
        <v>64277.790006756979</v>
      </c>
    </row>
    <row r="29" spans="1:12">
      <c r="A29">
        <v>17.493347</v>
      </c>
      <c r="B29">
        <v>2895</v>
      </c>
      <c r="C29" s="9">
        <f t="shared" si="0"/>
        <v>-1.0411756181818212</v>
      </c>
      <c r="D29" s="9">
        <f t="shared" si="1"/>
        <v>-178.23737373737367</v>
      </c>
      <c r="E29" s="9">
        <f t="shared" si="4"/>
        <v>1.0840466678962977</v>
      </c>
      <c r="F29" s="9">
        <f t="shared" si="5"/>
        <v>31768.561396796224</v>
      </c>
      <c r="G29" s="9">
        <f t="shared" si="6"/>
        <v>185.57640778411434</v>
      </c>
      <c r="H29" s="9">
        <f t="shared" si="2"/>
        <v>2899.5183865421986</v>
      </c>
      <c r="I29" s="9">
        <f t="shared" si="7"/>
        <v>-4.5183865421986411</v>
      </c>
      <c r="J29" s="9">
        <f t="shared" si="8"/>
        <v>20.415816944721794</v>
      </c>
      <c r="K29" s="9">
        <f t="shared" si="3"/>
        <v>-173.71898719517503</v>
      </c>
      <c r="L29" s="9">
        <f t="shared" si="9"/>
        <v>30178.286512117385</v>
      </c>
    </row>
    <row r="30" spans="1:12">
      <c r="A30">
        <v>12.977402</v>
      </c>
      <c r="B30">
        <v>1589</v>
      </c>
      <c r="C30" s="9">
        <f t="shared" si="0"/>
        <v>-5.5571206181818216</v>
      </c>
      <c r="D30" s="9">
        <f t="shared" si="1"/>
        <v>-1484.2373737373737</v>
      </c>
      <c r="E30" s="9">
        <f t="shared" si="4"/>
        <v>30.88158956502151</v>
      </c>
      <c r="F30" s="9">
        <f t="shared" si="5"/>
        <v>2202960.5815988164</v>
      </c>
      <c r="G30" s="9">
        <f t="shared" si="6"/>
        <v>8248.0861118719968</v>
      </c>
      <c r="H30" s="9">
        <f t="shared" si="2"/>
        <v>2146.0380149992352</v>
      </c>
      <c r="I30" s="9">
        <f t="shared" si="7"/>
        <v>-557.0380149992352</v>
      </c>
      <c r="J30" s="9">
        <f t="shared" si="8"/>
        <v>310291.35015428817</v>
      </c>
      <c r="K30" s="9">
        <f t="shared" si="3"/>
        <v>-927.19935873813847</v>
      </c>
      <c r="L30" s="9">
        <f t="shared" si="9"/>
        <v>859698.65084441518</v>
      </c>
    </row>
    <row r="31" spans="1:12">
      <c r="A31">
        <v>30.613347000000001</v>
      </c>
      <c r="B31">
        <v>4342</v>
      </c>
      <c r="C31" s="9">
        <f t="shared" si="0"/>
        <v>12.07882438181818</v>
      </c>
      <c r="D31" s="9">
        <f t="shared" si="1"/>
        <v>1268.7626262626263</v>
      </c>
      <c r="E31" s="9">
        <f t="shared" si="4"/>
        <v>145.89799844680533</v>
      </c>
      <c r="F31" s="9">
        <f t="shared" si="5"/>
        <v>1609758.6018008369</v>
      </c>
      <c r="G31" s="9">
        <f t="shared" si="6"/>
        <v>15325.160944840678</v>
      </c>
      <c r="H31" s="9">
        <f t="shared" si="2"/>
        <v>5088.5757100135161</v>
      </c>
      <c r="I31" s="9">
        <f t="shared" si="7"/>
        <v>-746.57571001351607</v>
      </c>
      <c r="J31" s="9">
        <f t="shared" si="8"/>
        <v>557375.29078218562</v>
      </c>
      <c r="K31" s="9">
        <f t="shared" si="3"/>
        <v>2015.3383362761424</v>
      </c>
      <c r="L31" s="9">
        <f t="shared" si="9"/>
        <v>4061588.6096642897</v>
      </c>
    </row>
    <row r="32" spans="1:12">
      <c r="A32">
        <v>8.0574019999999997</v>
      </c>
      <c r="B32">
        <v>1098</v>
      </c>
      <c r="C32" s="9">
        <f t="shared" si="0"/>
        <v>-10.477120618181821</v>
      </c>
      <c r="D32" s="9">
        <f t="shared" si="1"/>
        <v>-1975.2373737373737</v>
      </c>
      <c r="E32" s="9">
        <f t="shared" si="4"/>
        <v>109.77005644793063</v>
      </c>
      <c r="F32" s="9">
        <f t="shared" si="5"/>
        <v>3901562.6826089174</v>
      </c>
      <c r="G32" s="9">
        <f t="shared" si="6"/>
        <v>20694.800214187151</v>
      </c>
      <c r="H32" s="9">
        <f t="shared" si="2"/>
        <v>1325.1415186974912</v>
      </c>
      <c r="I32" s="9">
        <f t="shared" si="7"/>
        <v>-227.14151869749116</v>
      </c>
      <c r="J32" s="9">
        <f t="shared" si="8"/>
        <v>51593.26951620273</v>
      </c>
      <c r="K32" s="9">
        <f t="shared" si="3"/>
        <v>-1748.0958550398825</v>
      </c>
      <c r="L32" s="9">
        <f t="shared" si="9"/>
        <v>3055839.1184076178</v>
      </c>
    </row>
    <row r="33" spans="1:12">
      <c r="A33">
        <v>27.982500000000002</v>
      </c>
      <c r="B33">
        <v>4708</v>
      </c>
      <c r="C33" s="9">
        <f t="shared" si="0"/>
        <v>9.4479773818181805</v>
      </c>
      <c r="D33" s="9">
        <f t="shared" si="1"/>
        <v>1634.7626262626263</v>
      </c>
      <c r="E33" s="9">
        <f t="shared" si="4"/>
        <v>89.264276607347924</v>
      </c>
      <c r="F33" s="9">
        <f t="shared" si="5"/>
        <v>2672448.8442250793</v>
      </c>
      <c r="G33" s="9">
        <f t="shared" si="6"/>
        <v>15445.200317570981</v>
      </c>
      <c r="H33" s="9">
        <f t="shared" si="2"/>
        <v>4649.6218310285658</v>
      </c>
      <c r="I33" s="9">
        <f t="shared" si="7"/>
        <v>58.378168971434206</v>
      </c>
      <c r="J33" s="9">
        <f t="shared" si="8"/>
        <v>3408.0106124573235</v>
      </c>
      <c r="K33" s="9">
        <f t="shared" si="3"/>
        <v>1576.3844572911921</v>
      </c>
      <c r="L33" s="9">
        <f t="shared" si="9"/>
        <v>2484987.9571892465</v>
      </c>
    </row>
    <row r="34" spans="1:12">
      <c r="A34">
        <v>30.954999999999998</v>
      </c>
      <c r="B34">
        <v>4586</v>
      </c>
      <c r="C34" s="9">
        <f t="shared" si="0"/>
        <v>12.420477381818177</v>
      </c>
      <c r="D34" s="9">
        <f t="shared" si="1"/>
        <v>1512.7626262626263</v>
      </c>
      <c r="E34" s="9">
        <f t="shared" si="4"/>
        <v>154.26825839225691</v>
      </c>
      <c r="F34" s="9">
        <f t="shared" si="5"/>
        <v>2288450.7634169986</v>
      </c>
      <c r="G34" s="9">
        <f t="shared" si="6"/>
        <v>18789.233983554815</v>
      </c>
      <c r="H34" s="9">
        <f t="shared" si="2"/>
        <v>5145.5801308775372</v>
      </c>
      <c r="I34" s="9">
        <f t="shared" si="7"/>
        <v>-559.58013087753716</v>
      </c>
      <c r="J34" s="9">
        <f t="shared" si="8"/>
        <v>313129.92287292163</v>
      </c>
      <c r="K34" s="9">
        <f t="shared" si="3"/>
        <v>2072.3427571401635</v>
      </c>
      <c r="L34" s="9">
        <f t="shared" si="9"/>
        <v>4294604.5030712942</v>
      </c>
    </row>
    <row r="35" spans="1:12">
      <c r="A35">
        <v>17.647835000000001</v>
      </c>
      <c r="B35">
        <v>2077</v>
      </c>
      <c r="C35" s="9">
        <f t="shared" ref="C35:C51" si="10">A35-$N$13</f>
        <v>-0.88668761818182062</v>
      </c>
      <c r="D35" s="9">
        <f t="shared" ref="D35:D51" si="11">B35-$O$13</f>
        <v>-996.23737373737367</v>
      </c>
      <c r="E35" s="9">
        <f t="shared" si="4"/>
        <v>0.78621493223695016</v>
      </c>
      <c r="F35" s="9">
        <f t="shared" si="5"/>
        <v>992488.9048311396</v>
      </c>
      <c r="G35" s="9">
        <f t="shared" si="6"/>
        <v>883.3513440629041</v>
      </c>
      <c r="H35" s="9">
        <f t="shared" ref="H35:H51" si="12">$O$4+($O$3*A35)</f>
        <v>2925.2945365260734</v>
      </c>
      <c r="I35" s="9">
        <f t="shared" si="7"/>
        <v>-848.29453652607344</v>
      </c>
      <c r="J35" s="9">
        <f t="shared" si="8"/>
        <v>719603.62069998577</v>
      </c>
      <c r="K35" s="9">
        <f t="shared" ref="K35:K51" si="13">H35-$O$13</f>
        <v>-147.94283721130023</v>
      </c>
      <c r="L35" s="9">
        <f t="shared" si="9"/>
        <v>21887.08308212928</v>
      </c>
    </row>
    <row r="36" spans="1:12">
      <c r="A36">
        <v>16.980847000000001</v>
      </c>
      <c r="B36">
        <v>2633</v>
      </c>
      <c r="C36" s="9">
        <f t="shared" si="10"/>
        <v>-1.5536756181818205</v>
      </c>
      <c r="D36" s="9">
        <f t="shared" si="11"/>
        <v>-440.23737373737367</v>
      </c>
      <c r="E36" s="9">
        <f t="shared" si="4"/>
        <v>2.4139079265326622</v>
      </c>
      <c r="F36" s="9">
        <f t="shared" si="5"/>
        <v>193808.94523518003</v>
      </c>
      <c r="G36" s="9">
        <f t="shared" si="6"/>
        <v>683.98607378815518</v>
      </c>
      <c r="H36" s="9">
        <f t="shared" si="12"/>
        <v>2814.0083348441003</v>
      </c>
      <c r="I36" s="9">
        <f t="shared" si="7"/>
        <v>-181.00833484410032</v>
      </c>
      <c r="J36" s="9">
        <f t="shared" si="8"/>
        <v>32764.01728303394</v>
      </c>
      <c r="K36" s="9">
        <f t="shared" si="13"/>
        <v>-259.22903889327335</v>
      </c>
      <c r="L36" s="9">
        <f t="shared" si="9"/>
        <v>67199.694605530225</v>
      </c>
    </row>
    <row r="37" spans="1:12">
      <c r="A37">
        <v>8.1999999999999993</v>
      </c>
      <c r="B37">
        <v>1562</v>
      </c>
      <c r="C37" s="9">
        <f t="shared" si="10"/>
        <v>-10.334522618181822</v>
      </c>
      <c r="D37" s="9">
        <f t="shared" si="11"/>
        <v>-1511.2373737373737</v>
      </c>
      <c r="E37" s="9">
        <f t="shared" si="4"/>
        <v>106.80235774571166</v>
      </c>
      <c r="F37" s="9">
        <f t="shared" si="5"/>
        <v>2283838.3997806343</v>
      </c>
      <c r="G37" s="9">
        <f t="shared" si="6"/>
        <v>15617.916820330584</v>
      </c>
      <c r="H37" s="9">
        <f t="shared" si="12"/>
        <v>1348.9338354819699</v>
      </c>
      <c r="I37" s="9">
        <f t="shared" si="7"/>
        <v>213.06616451803006</v>
      </c>
      <c r="J37" s="9">
        <f t="shared" si="8"/>
        <v>45397.190462424252</v>
      </c>
      <c r="K37" s="9">
        <f t="shared" si="13"/>
        <v>-1724.3035382554037</v>
      </c>
      <c r="L37" s="9">
        <f t="shared" si="9"/>
        <v>2973222.6920401044</v>
      </c>
    </row>
    <row r="38" spans="1:12">
      <c r="A38">
        <v>8.3425980000000006</v>
      </c>
      <c r="B38">
        <v>1167</v>
      </c>
      <c r="C38" s="9">
        <f t="shared" si="10"/>
        <v>-10.191924618181821</v>
      </c>
      <c r="D38" s="9">
        <f t="shared" si="11"/>
        <v>-1906.2373737373737</v>
      </c>
      <c r="E38" s="9">
        <f t="shared" si="4"/>
        <v>103.87532742270065</v>
      </c>
      <c r="F38" s="9">
        <f t="shared" si="5"/>
        <v>3633740.9250331596</v>
      </c>
      <c r="G38" s="9">
        <f t="shared" si="6"/>
        <v>19428.227617492197</v>
      </c>
      <c r="H38" s="9">
        <f t="shared" si="12"/>
        <v>1372.7261522664492</v>
      </c>
      <c r="I38" s="9">
        <f t="shared" si="7"/>
        <v>-205.72615226644916</v>
      </c>
      <c r="J38" s="9">
        <f t="shared" si="8"/>
        <v>42323.249726358226</v>
      </c>
      <c r="K38" s="9">
        <f t="shared" si="13"/>
        <v>-1700.5112214709245</v>
      </c>
      <c r="L38" s="9">
        <f t="shared" si="9"/>
        <v>2891738.4143485357</v>
      </c>
    </row>
    <row r="39" spans="1:12">
      <c r="A39">
        <v>26.615846999999999</v>
      </c>
      <c r="B39">
        <v>4844</v>
      </c>
      <c r="C39" s="9">
        <f t="shared" si="10"/>
        <v>8.0813243818181775</v>
      </c>
      <c r="D39" s="9">
        <f t="shared" si="11"/>
        <v>1770.7626262626263</v>
      </c>
      <c r="E39" s="9">
        <f t="shared" si="4"/>
        <v>65.307803764168952</v>
      </c>
      <c r="F39" s="9">
        <f t="shared" si="5"/>
        <v>3135600.2785685137</v>
      </c>
      <c r="G39" s="9">
        <f t="shared" si="6"/>
        <v>14310.107186028552</v>
      </c>
      <c r="H39" s="9">
        <f t="shared" si="12"/>
        <v>4421.5973067683499</v>
      </c>
      <c r="I39" s="9">
        <f t="shared" si="7"/>
        <v>422.40269323165012</v>
      </c>
      <c r="J39" s="9">
        <f t="shared" si="8"/>
        <v>178424.03524935152</v>
      </c>
      <c r="K39" s="9">
        <f t="shared" si="13"/>
        <v>1348.3599330309762</v>
      </c>
      <c r="L39" s="9">
        <f t="shared" si="9"/>
        <v>1818074.5090032986</v>
      </c>
    </row>
    <row r="40" spans="1:12">
      <c r="A40">
        <v>7.9950000000000001</v>
      </c>
      <c r="B40">
        <v>431</v>
      </c>
      <c r="C40" s="9">
        <f t="shared" si="10"/>
        <v>-10.53952261818182</v>
      </c>
      <c r="D40" s="9">
        <f t="shared" si="11"/>
        <v>-2642.2373737373737</v>
      </c>
      <c r="E40" s="9">
        <f t="shared" si="4"/>
        <v>111.08153701916618</v>
      </c>
      <c r="F40" s="9">
        <f t="shared" si="5"/>
        <v>6981418.3391745733</v>
      </c>
      <c r="G40" s="9">
        <f t="shared" si="6"/>
        <v>27847.92056311038</v>
      </c>
      <c r="H40" s="9">
        <f t="shared" si="12"/>
        <v>1314.7298148027307</v>
      </c>
      <c r="I40" s="9">
        <f t="shared" si="7"/>
        <v>-883.72981480273074</v>
      </c>
      <c r="J40" s="9">
        <f t="shared" si="8"/>
        <v>780978.38557126874</v>
      </c>
      <c r="K40" s="9">
        <f t="shared" si="13"/>
        <v>-1758.5075589346429</v>
      </c>
      <c r="L40" s="9">
        <f t="shared" si="9"/>
        <v>3092348.8348302767</v>
      </c>
    </row>
    <row r="41" spans="1:12">
      <c r="A41">
        <v>11.5825</v>
      </c>
      <c r="B41">
        <v>1969</v>
      </c>
      <c r="C41" s="9">
        <f t="shared" si="10"/>
        <v>-6.9520226181818217</v>
      </c>
      <c r="D41" s="9">
        <f t="shared" si="11"/>
        <v>-1104.2373737373737</v>
      </c>
      <c r="E41" s="9">
        <f t="shared" si="4"/>
        <v>48.330618483711632</v>
      </c>
      <c r="F41" s="9">
        <f t="shared" si="5"/>
        <v>1219340.1775584123</v>
      </c>
      <c r="G41" s="9">
        <f t="shared" si="6"/>
        <v>7676.6831980639154</v>
      </c>
      <c r="H41" s="9">
        <f t="shared" si="12"/>
        <v>1913.3001766894192</v>
      </c>
      <c r="I41" s="9">
        <f t="shared" si="7"/>
        <v>55.699823310580769</v>
      </c>
      <c r="J41" s="9">
        <f t="shared" si="8"/>
        <v>3102.4703168299166</v>
      </c>
      <c r="K41" s="9">
        <f t="shared" si="13"/>
        <v>-1159.9371970479544</v>
      </c>
      <c r="L41" s="9">
        <f t="shared" si="9"/>
        <v>1345454.3010954652</v>
      </c>
    </row>
    <row r="42" spans="1:12">
      <c r="A42">
        <v>8.877402</v>
      </c>
      <c r="B42">
        <v>1096</v>
      </c>
      <c r="C42" s="9">
        <f t="shared" si="10"/>
        <v>-9.6571206181818212</v>
      </c>
      <c r="D42" s="9">
        <f t="shared" si="11"/>
        <v>-1977.2373737373737</v>
      </c>
      <c r="E42" s="9">
        <f t="shared" si="4"/>
        <v>93.259978634112443</v>
      </c>
      <c r="F42" s="9">
        <f t="shared" si="5"/>
        <v>3909467.6321038669</v>
      </c>
      <c r="G42" s="9">
        <f t="shared" si="6"/>
        <v>19094.419808958868</v>
      </c>
      <c r="H42" s="9">
        <f t="shared" si="12"/>
        <v>1461.9576014144486</v>
      </c>
      <c r="I42" s="9">
        <f t="shared" si="7"/>
        <v>-365.95760141444862</v>
      </c>
      <c r="J42" s="9">
        <f t="shared" si="8"/>
        <v>133924.96603301645</v>
      </c>
      <c r="K42" s="9">
        <f t="shared" si="13"/>
        <v>-1611.2797723229251</v>
      </c>
      <c r="L42" s="9">
        <f t="shared" si="9"/>
        <v>2596222.5046970174</v>
      </c>
    </row>
    <row r="43" spans="1:12">
      <c r="A43">
        <v>28.495000000000001</v>
      </c>
      <c r="B43">
        <v>5202</v>
      </c>
      <c r="C43" s="9">
        <f t="shared" si="10"/>
        <v>9.9604773818181798</v>
      </c>
      <c r="D43" s="9">
        <f t="shared" si="11"/>
        <v>2128.7626262626263</v>
      </c>
      <c r="E43" s="9">
        <f t="shared" si="4"/>
        <v>99.211109673711547</v>
      </c>
      <c r="F43" s="9">
        <f t="shared" si="5"/>
        <v>4531630.3189725541</v>
      </c>
      <c r="G43" s="9">
        <f t="shared" si="6"/>
        <v>21203.491990148756</v>
      </c>
      <c r="H43" s="9">
        <f t="shared" si="12"/>
        <v>4735.1318827266641</v>
      </c>
      <c r="I43" s="9">
        <f t="shared" si="7"/>
        <v>466.86811727333588</v>
      </c>
      <c r="J43" s="9">
        <f t="shared" si="8"/>
        <v>217965.8389263493</v>
      </c>
      <c r="K43" s="9">
        <f t="shared" si="13"/>
        <v>1661.8945089892904</v>
      </c>
      <c r="L43" s="9">
        <f t="shared" si="9"/>
        <v>2761893.3590087546</v>
      </c>
    </row>
    <row r="44" spans="1:12">
      <c r="A44">
        <v>11.138347</v>
      </c>
      <c r="B44">
        <v>1712</v>
      </c>
      <c r="C44" s="9">
        <f t="shared" si="10"/>
        <v>-7.3961756181818217</v>
      </c>
      <c r="D44" s="9">
        <f t="shared" si="11"/>
        <v>-1361.2373737373737</v>
      </c>
      <c r="E44" s="9">
        <f t="shared" si="4"/>
        <v>54.703413774987254</v>
      </c>
      <c r="F44" s="9">
        <f t="shared" si="5"/>
        <v>1852967.1876594224</v>
      </c>
      <c r="G44" s="9">
        <f t="shared" si="6"/>
        <v>10067.950674194219</v>
      </c>
      <c r="H44" s="9">
        <f t="shared" si="12"/>
        <v>1839.1937454857791</v>
      </c>
      <c r="I44" s="9">
        <f t="shared" si="7"/>
        <v>-127.19374548577912</v>
      </c>
      <c r="J44" s="9">
        <f t="shared" si="8"/>
        <v>16178.248890701156</v>
      </c>
      <c r="K44" s="9">
        <f t="shared" si="13"/>
        <v>-1234.0436282515946</v>
      </c>
      <c r="L44" s="9">
        <f t="shared" si="9"/>
        <v>1522863.6764283597</v>
      </c>
    </row>
    <row r="45" spans="1:12">
      <c r="A45">
        <v>25.42</v>
      </c>
      <c r="B45">
        <v>5312</v>
      </c>
      <c r="C45" s="9">
        <f t="shared" si="10"/>
        <v>6.8854773818181805</v>
      </c>
      <c r="D45" s="9">
        <f t="shared" si="11"/>
        <v>2238.7626262626263</v>
      </c>
      <c r="E45" s="9">
        <f t="shared" si="4"/>
        <v>47.409798775529744</v>
      </c>
      <c r="F45" s="9">
        <f t="shared" si="5"/>
        <v>5012058.096750332</v>
      </c>
      <c r="G45" s="9">
        <f t="shared" si="6"/>
        <v>15414.949426391182</v>
      </c>
      <c r="H45" s="9">
        <f t="shared" si="12"/>
        <v>4222.0715725380742</v>
      </c>
      <c r="I45" s="9">
        <f t="shared" si="7"/>
        <v>1089.9284274619258</v>
      </c>
      <c r="J45" s="9">
        <f t="shared" si="8"/>
        <v>1187943.9769896264</v>
      </c>
      <c r="K45" s="9">
        <f t="shared" si="13"/>
        <v>1148.8341988007005</v>
      </c>
      <c r="L45" s="9">
        <f t="shared" si="9"/>
        <v>1319820.0163340475</v>
      </c>
    </row>
    <row r="46" spans="1:12">
      <c r="A46">
        <v>26.035</v>
      </c>
      <c r="B46">
        <v>5020</v>
      </c>
      <c r="C46" s="9">
        <f t="shared" si="10"/>
        <v>7.5004773818181789</v>
      </c>
      <c r="D46" s="9">
        <f t="shared" si="11"/>
        <v>1946.7626262626263</v>
      </c>
      <c r="E46" s="9">
        <f t="shared" si="4"/>
        <v>56.257160955166086</v>
      </c>
      <c r="F46" s="9">
        <f t="shared" si="5"/>
        <v>3789884.7230129582</v>
      </c>
      <c r="G46" s="9">
        <f t="shared" si="6"/>
        <v>14601.649046051785</v>
      </c>
      <c r="H46" s="9">
        <f t="shared" si="12"/>
        <v>4324.6836345757929</v>
      </c>
      <c r="I46" s="9">
        <f t="shared" si="7"/>
        <v>695.31636542420711</v>
      </c>
      <c r="J46" s="9">
        <f t="shared" si="8"/>
        <v>483464.84802672954</v>
      </c>
      <c r="K46" s="9">
        <f t="shared" si="13"/>
        <v>1251.4462608384192</v>
      </c>
      <c r="L46" s="9">
        <f t="shared" si="9"/>
        <v>1566117.7437664608</v>
      </c>
    </row>
    <row r="47" spans="1:12">
      <c r="A47">
        <v>7.2091529999999997</v>
      </c>
      <c r="B47">
        <v>1000</v>
      </c>
      <c r="C47" s="9">
        <f t="shared" si="10"/>
        <v>-11.325369618181821</v>
      </c>
      <c r="D47" s="9">
        <f t="shared" si="11"/>
        <v>-2073.2373737373737</v>
      </c>
      <c r="E47" s="9">
        <f t="shared" si="4"/>
        <v>128.26399698843585</v>
      </c>
      <c r="F47" s="9">
        <f t="shared" si="5"/>
        <v>4298313.2078614421</v>
      </c>
      <c r="G47" s="9">
        <f t="shared" si="6"/>
        <v>23480.179563804319</v>
      </c>
      <c r="H47" s="9">
        <f t="shared" si="12"/>
        <v>1183.6121219309346</v>
      </c>
      <c r="I47" s="9">
        <f t="shared" si="7"/>
        <v>-183.61212193093456</v>
      </c>
      <c r="J47" s="9">
        <f t="shared" si="8"/>
        <v>33713.411319980383</v>
      </c>
      <c r="K47" s="9">
        <f t="shared" si="13"/>
        <v>-1889.6252518064391</v>
      </c>
      <c r="L47" s="9">
        <f t="shared" si="9"/>
        <v>3570683.5922645484</v>
      </c>
    </row>
    <row r="48" spans="1:12">
      <c r="A48">
        <v>27.811653</v>
      </c>
      <c r="B48">
        <v>4548</v>
      </c>
      <c r="C48" s="9">
        <f t="shared" si="10"/>
        <v>9.2771303818181785</v>
      </c>
      <c r="D48" s="9">
        <f t="shared" si="11"/>
        <v>1474.7626262626263</v>
      </c>
      <c r="E48" s="9">
        <f t="shared" si="4"/>
        <v>86.065148121253898</v>
      </c>
      <c r="F48" s="9">
        <f t="shared" si="5"/>
        <v>2174924.8038210389</v>
      </c>
      <c r="G48" s="9">
        <f t="shared" si="6"/>
        <v>13681.565166070979</v>
      </c>
      <c r="H48" s="9">
        <f t="shared" si="12"/>
        <v>4621.1162001944886</v>
      </c>
      <c r="I48" s="9">
        <f t="shared" si="7"/>
        <v>-73.116200194488556</v>
      </c>
      <c r="J48" s="9">
        <f t="shared" si="8"/>
        <v>5345.978730880528</v>
      </c>
      <c r="K48" s="9">
        <f t="shared" si="13"/>
        <v>1547.8788264571149</v>
      </c>
      <c r="L48" s="9">
        <f t="shared" si="9"/>
        <v>2395928.861394255</v>
      </c>
    </row>
    <row r="49" spans="1:12">
      <c r="A49">
        <v>24.395</v>
      </c>
      <c r="B49">
        <v>3944</v>
      </c>
      <c r="C49" s="9">
        <f t="shared" si="10"/>
        <v>5.8604773818181783</v>
      </c>
      <c r="D49" s="9">
        <f t="shared" si="11"/>
        <v>870.76262626262633</v>
      </c>
      <c r="E49" s="9">
        <f t="shared" si="4"/>
        <v>34.345195142802453</v>
      </c>
      <c r="F49" s="9">
        <f t="shared" si="5"/>
        <v>758227.55129578628</v>
      </c>
      <c r="G49" s="9">
        <f t="shared" si="6"/>
        <v>5103.0846761447174</v>
      </c>
      <c r="H49" s="9">
        <f t="shared" si="12"/>
        <v>4051.051469141878</v>
      </c>
      <c r="I49" s="9">
        <f t="shared" si="7"/>
        <v>-107.05146914187799</v>
      </c>
      <c r="J49" s="9">
        <f t="shared" si="8"/>
        <v>11460.017045434455</v>
      </c>
      <c r="K49" s="9">
        <f t="shared" si="13"/>
        <v>977.81409540450431</v>
      </c>
      <c r="L49" s="9">
        <f t="shared" si="9"/>
        <v>956120.40517172904</v>
      </c>
    </row>
    <row r="50" spans="1:12">
      <c r="A50">
        <v>9.305237</v>
      </c>
      <c r="B50">
        <v>1600</v>
      </c>
      <c r="C50" s="9">
        <f t="shared" si="10"/>
        <v>-9.2292856181818212</v>
      </c>
      <c r="D50" s="9">
        <f t="shared" si="11"/>
        <v>-1473.2373737373737</v>
      </c>
      <c r="E50" s="9">
        <f t="shared" si="4"/>
        <v>85.179713021977804</v>
      </c>
      <c r="F50" s="9">
        <f t="shared" si="5"/>
        <v>2170428.359376594</v>
      </c>
      <c r="G50" s="9">
        <f t="shared" si="6"/>
        <v>13596.9285056023</v>
      </c>
      <c r="H50" s="9">
        <f t="shared" si="12"/>
        <v>1533.3413925720211</v>
      </c>
      <c r="I50" s="9">
        <f t="shared" si="7"/>
        <v>66.65860742797895</v>
      </c>
      <c r="J50" s="9">
        <f t="shared" si="8"/>
        <v>4443.3699442374109</v>
      </c>
      <c r="K50" s="9">
        <f t="shared" si="13"/>
        <v>-1539.8959811653526</v>
      </c>
      <c r="L50" s="9">
        <f t="shared" si="9"/>
        <v>2371279.632809204</v>
      </c>
    </row>
    <row r="51" spans="1:12">
      <c r="A51">
        <v>11.685</v>
      </c>
      <c r="B51">
        <v>1865</v>
      </c>
      <c r="C51" s="9">
        <f t="shared" si="10"/>
        <v>-6.8495226181818207</v>
      </c>
      <c r="D51" s="9">
        <f t="shared" si="11"/>
        <v>-1208.2373737373737</v>
      </c>
      <c r="E51" s="9">
        <f t="shared" si="4"/>
        <v>46.915960096984342</v>
      </c>
      <c r="F51" s="9">
        <f t="shared" si="5"/>
        <v>1459837.5512957859</v>
      </c>
      <c r="G51" s="9">
        <f t="shared" si="6"/>
        <v>8275.8492195467425</v>
      </c>
      <c r="H51" s="9">
        <f t="shared" si="12"/>
        <v>1930.4021870290389</v>
      </c>
      <c r="I51" s="9">
        <f t="shared" si="7"/>
        <v>-65.402187029038942</v>
      </c>
      <c r="J51" s="9">
        <f t="shared" si="8"/>
        <v>4277.4460681813898</v>
      </c>
      <c r="K51" s="9">
        <f t="shared" si="13"/>
        <v>-1142.8351867083347</v>
      </c>
      <c r="L51" s="9">
        <f t="shared" si="9"/>
        <v>1306072.2639786743</v>
      </c>
    </row>
    <row r="52" spans="1:12">
      <c r="A52">
        <v>20.602499999999999</v>
      </c>
      <c r="B52">
        <v>2034</v>
      </c>
      <c r="C52" s="9">
        <f t="shared" ref="C52:C61" si="14">A52-$N$13</f>
        <v>2.0679773818181779</v>
      </c>
      <c r="D52" s="9">
        <f t="shared" ref="D52:D61" si="15">B52-$O$13</f>
        <v>-1039.2373737373737</v>
      </c>
      <c r="E52" s="9">
        <f t="shared" ref="E52:E61" si="16">C52^2</f>
        <v>4.2765304517115661</v>
      </c>
      <c r="F52" s="9">
        <f t="shared" ref="F52:F61" si="17">D52^2</f>
        <v>1080014.3189725536</v>
      </c>
      <c r="G52" s="9">
        <f t="shared" ref="G52:G61" si="18">C52*D52</f>
        <v>-2149.1193832290132</v>
      </c>
      <c r="H52" s="9">
        <f t="shared" ref="H52:H115" si="19">$O$4+($O$3*A52)</f>
        <v>3418.2770865759499</v>
      </c>
      <c r="I52" s="9">
        <f t="shared" ref="I52:I115" si="20">B52-H52</f>
        <v>-1384.2770865759499</v>
      </c>
      <c r="J52" s="9">
        <f t="shared" si="8"/>
        <v>1916223.0524191998</v>
      </c>
      <c r="K52" s="9">
        <f t="shared" ref="K52:K115" si="21">H52-$O$13</f>
        <v>345.03971283857618</v>
      </c>
      <c r="L52" s="9">
        <f t="shared" si="9"/>
        <v>119052.40343572712</v>
      </c>
    </row>
    <row r="53" spans="1:12">
      <c r="A53">
        <v>29.861653</v>
      </c>
      <c r="B53">
        <v>5225</v>
      </c>
      <c r="C53" s="9">
        <f t="shared" si="14"/>
        <v>11.327130381818179</v>
      </c>
      <c r="D53" s="9">
        <f t="shared" si="15"/>
        <v>2151.7626262626263</v>
      </c>
      <c r="E53" s="9">
        <f t="shared" si="16"/>
        <v>128.30388268670845</v>
      </c>
      <c r="F53" s="9">
        <f t="shared" si="17"/>
        <v>4630082.3997806348</v>
      </c>
      <c r="G53" s="9">
        <f t="shared" si="18"/>
        <v>24373.295818400271</v>
      </c>
      <c r="H53" s="9">
        <f t="shared" si="19"/>
        <v>4963.1564069868818</v>
      </c>
      <c r="I53" s="9">
        <f t="shared" si="20"/>
        <v>261.84359301311815</v>
      </c>
      <c r="J53" s="9">
        <f t="shared" si="8"/>
        <v>68562.067202019462</v>
      </c>
      <c r="K53" s="9">
        <f t="shared" si="21"/>
        <v>1889.9190332495082</v>
      </c>
      <c r="L53" s="9">
        <f t="shared" si="9"/>
        <v>3571793.9522387558</v>
      </c>
    </row>
    <row r="54" spans="1:12">
      <c r="A54">
        <v>14.082598000000001</v>
      </c>
      <c r="B54">
        <v>2402</v>
      </c>
      <c r="C54" s="9">
        <f t="shared" si="14"/>
        <v>-4.4519246181818204</v>
      </c>
      <c r="D54" s="9">
        <f t="shared" si="15"/>
        <v>-671.23737373737367</v>
      </c>
      <c r="E54" s="9">
        <f t="shared" si="16"/>
        <v>19.819632805973349</v>
      </c>
      <c r="F54" s="9">
        <f t="shared" si="17"/>
        <v>450559.61190184666</v>
      </c>
      <c r="G54" s="9">
        <f t="shared" si="18"/>
        <v>2988.2981887851251</v>
      </c>
      <c r="H54" s="9">
        <f t="shared" si="19"/>
        <v>2330.4387312851504</v>
      </c>
      <c r="I54" s="9">
        <f t="shared" si="20"/>
        <v>71.561268714849575</v>
      </c>
      <c r="J54" s="9">
        <f t="shared" si="8"/>
        <v>5121.015180078909</v>
      </c>
      <c r="K54" s="9">
        <f t="shared" si="21"/>
        <v>-742.79864245222325</v>
      </c>
      <c r="L54" s="9">
        <f t="shared" si="9"/>
        <v>551749.82322886575</v>
      </c>
    </row>
    <row r="55" spans="1:12">
      <c r="A55">
        <v>18.723347</v>
      </c>
      <c r="B55">
        <v>3744</v>
      </c>
      <c r="C55" s="9">
        <f t="shared" si="14"/>
        <v>0.18882438181817918</v>
      </c>
      <c r="D55" s="9">
        <f t="shared" si="15"/>
        <v>670.76262626262633</v>
      </c>
      <c r="E55" s="9">
        <f t="shared" si="16"/>
        <v>3.5654647169017513E-2</v>
      </c>
      <c r="F55" s="9">
        <f t="shared" si="17"/>
        <v>449922.50079073571</v>
      </c>
      <c r="G55" s="9">
        <f t="shared" si="18"/>
        <v>126.65633825077877</v>
      </c>
      <c r="H55" s="9">
        <f t="shared" si="19"/>
        <v>3104.7425106176347</v>
      </c>
      <c r="I55" s="9">
        <f t="shared" si="20"/>
        <v>639.25748938236529</v>
      </c>
      <c r="J55" s="9">
        <f t="shared" si="8"/>
        <v>408650.13773144485</v>
      </c>
      <c r="K55" s="9">
        <f t="shared" si="21"/>
        <v>31.505136880261034</v>
      </c>
      <c r="L55" s="9">
        <f t="shared" si="9"/>
        <v>992.57364984398396</v>
      </c>
    </row>
    <row r="56" spans="1:12">
      <c r="A56">
        <v>22.003347000000002</v>
      </c>
      <c r="B56">
        <v>4917</v>
      </c>
      <c r="C56" s="9">
        <f t="shared" si="14"/>
        <v>3.4688243818181803</v>
      </c>
      <c r="D56" s="9">
        <f t="shared" si="15"/>
        <v>1843.7626262626263</v>
      </c>
      <c r="E56" s="9">
        <f t="shared" si="16"/>
        <v>12.03274259189628</v>
      </c>
      <c r="F56" s="9">
        <f t="shared" si="17"/>
        <v>3399460.6220028573</v>
      </c>
      <c r="G56" s="9">
        <f t="shared" si="18"/>
        <v>6395.6887522649195</v>
      </c>
      <c r="H56" s="9">
        <f t="shared" si="19"/>
        <v>3652.0068414854645</v>
      </c>
      <c r="I56" s="9">
        <f t="shared" si="20"/>
        <v>1264.9931585145355</v>
      </c>
      <c r="J56" s="9">
        <f t="shared" si="8"/>
        <v>1600207.6910885808</v>
      </c>
      <c r="K56" s="9">
        <f t="shared" si="21"/>
        <v>578.76946774809085</v>
      </c>
      <c r="L56" s="9">
        <f t="shared" si="9"/>
        <v>334974.09679740836</v>
      </c>
    </row>
    <row r="57" spans="1:12">
      <c r="A57">
        <v>31.330846999999999</v>
      </c>
      <c r="B57">
        <v>3974</v>
      </c>
      <c r="C57" s="9">
        <f t="shared" si="14"/>
        <v>12.796324381818177</v>
      </c>
      <c r="D57" s="9">
        <f t="shared" si="15"/>
        <v>900.76262626262633</v>
      </c>
      <c r="E57" s="9">
        <f t="shared" si="16"/>
        <v>163.74591768471436</v>
      </c>
      <c r="F57" s="9">
        <f t="shared" si="17"/>
        <v>811373.30887154385</v>
      </c>
      <c r="G57" s="9">
        <f t="shared" si="18"/>
        <v>11526.45075667502</v>
      </c>
      <c r="H57" s="9">
        <f t="shared" si="19"/>
        <v>5208.2897823908534</v>
      </c>
      <c r="I57" s="9">
        <f t="shared" si="20"/>
        <v>-1234.2897823908534</v>
      </c>
      <c r="J57" s="9">
        <f t="shared" si="8"/>
        <v>1523471.2669144601</v>
      </c>
      <c r="K57" s="9">
        <f t="shared" si="21"/>
        <v>2135.0524086534797</v>
      </c>
      <c r="L57" s="9">
        <f t="shared" si="9"/>
        <v>4558448.7876970256</v>
      </c>
    </row>
    <row r="58" spans="1:12">
      <c r="A58">
        <v>10.830847</v>
      </c>
      <c r="B58">
        <v>2210</v>
      </c>
      <c r="C58" s="9">
        <f t="shared" si="14"/>
        <v>-7.7036756181818209</v>
      </c>
      <c r="D58" s="9">
        <f t="shared" si="15"/>
        <v>-863.23737373737367</v>
      </c>
      <c r="E58" s="9">
        <f t="shared" si="16"/>
        <v>59.346618030169061</v>
      </c>
      <c r="F58" s="9">
        <f t="shared" si="17"/>
        <v>745178.7634169982</v>
      </c>
      <c r="G58" s="9">
        <f t="shared" si="18"/>
        <v>6650.1007087639136</v>
      </c>
      <c r="H58" s="9">
        <f t="shared" si="19"/>
        <v>1787.8877144669202</v>
      </c>
      <c r="I58" s="9">
        <f t="shared" si="20"/>
        <v>422.11228553307978</v>
      </c>
      <c r="J58" s="9">
        <f t="shared" si="8"/>
        <v>178178.78159796027</v>
      </c>
      <c r="K58" s="9">
        <f t="shared" si="21"/>
        <v>-1285.3496592704535</v>
      </c>
      <c r="L58" s="9">
        <f t="shared" si="9"/>
        <v>1652123.7465866709</v>
      </c>
    </row>
    <row r="59" spans="1:12">
      <c r="A59">
        <v>10.731299</v>
      </c>
      <c r="B59">
        <v>1872</v>
      </c>
      <c r="C59" s="9">
        <f t="shared" si="14"/>
        <v>-7.8032236181818213</v>
      </c>
      <c r="D59" s="9">
        <f t="shared" si="15"/>
        <v>-1201.2373737373737</v>
      </c>
      <c r="E59" s="9">
        <f t="shared" si="16"/>
        <v>60.890298835350592</v>
      </c>
      <c r="F59" s="9">
        <f t="shared" si="17"/>
        <v>1442971.2280634628</v>
      </c>
      <c r="G59" s="9">
        <f t="shared" si="18"/>
        <v>9373.5238457901778</v>
      </c>
      <c r="H59" s="9">
        <f t="shared" si="19"/>
        <v>1771.2782420250817</v>
      </c>
      <c r="I59" s="9">
        <f t="shared" si="20"/>
        <v>100.72175797491832</v>
      </c>
      <c r="J59" s="9">
        <f t="shared" si="8"/>
        <v>10144.872529558023</v>
      </c>
      <c r="K59" s="9">
        <f t="shared" si="21"/>
        <v>-1301.959131712292</v>
      </c>
      <c r="L59" s="9">
        <f t="shared" si="9"/>
        <v>1695097.5806490253</v>
      </c>
    </row>
    <row r="60" spans="1:12">
      <c r="A60">
        <v>11.693897</v>
      </c>
      <c r="B60">
        <v>1812</v>
      </c>
      <c r="C60" s="9">
        <f t="shared" si="14"/>
        <v>-6.8406256181818215</v>
      </c>
      <c r="D60" s="9">
        <f t="shared" si="15"/>
        <v>-1261.2373737373737</v>
      </c>
      <c r="E60" s="9">
        <f t="shared" si="16"/>
        <v>46.794158848125427</v>
      </c>
      <c r="F60" s="9">
        <f t="shared" si="17"/>
        <v>1590719.7129119476</v>
      </c>
      <c r="G60" s="9">
        <f t="shared" si="18"/>
        <v>8627.6526893962382</v>
      </c>
      <c r="H60" s="9">
        <f t="shared" si="19"/>
        <v>1931.8866415265179</v>
      </c>
      <c r="I60" s="9">
        <f t="shared" si="20"/>
        <v>-119.88664152651791</v>
      </c>
      <c r="J60" s="9">
        <f t="shared" si="8"/>
        <v>14372.806816507808</v>
      </c>
      <c r="K60" s="9">
        <f t="shared" si="21"/>
        <v>-1141.3507322108558</v>
      </c>
      <c r="L60" s="9">
        <f t="shared" si="9"/>
        <v>1302681.4939182566</v>
      </c>
    </row>
    <row r="61" spans="1:12">
      <c r="A61">
        <v>9.0912989999999994</v>
      </c>
      <c r="B61">
        <v>1917</v>
      </c>
      <c r="C61" s="9">
        <f t="shared" si="14"/>
        <v>-9.4432236181818219</v>
      </c>
      <c r="D61" s="9">
        <f t="shared" si="15"/>
        <v>-1156.2373737373737</v>
      </c>
      <c r="E61" s="9">
        <f t="shared" si="16"/>
        <v>89.174472302986985</v>
      </c>
      <c r="F61" s="9">
        <f t="shared" si="17"/>
        <v>1336884.8644270992</v>
      </c>
      <c r="G61" s="9">
        <f t="shared" si="18"/>
        <v>10918.608075901289</v>
      </c>
      <c r="H61" s="9">
        <f t="shared" si="19"/>
        <v>1497.6460765911668</v>
      </c>
      <c r="I61" s="9">
        <f t="shared" si="20"/>
        <v>419.35392340883323</v>
      </c>
      <c r="J61" s="9">
        <f t="shared" si="8"/>
        <v>175857.71307838155</v>
      </c>
      <c r="K61" s="9">
        <f t="shared" si="21"/>
        <v>-1575.5912971462069</v>
      </c>
      <c r="L61" s="9">
        <f t="shared" si="9"/>
        <v>2482487.9356428669</v>
      </c>
    </row>
    <row r="62" spans="1:12">
      <c r="A62">
        <v>29.793347000000001</v>
      </c>
      <c r="B62">
        <v>6043</v>
      </c>
      <c r="C62" s="9">
        <f t="shared" ref="C62:C125" si="22">A62-$N$13</f>
        <v>11.258824381818179</v>
      </c>
      <c r="D62" s="9">
        <f t="shared" ref="D62:D125" si="23">B62-$O$13</f>
        <v>2969.7626262626263</v>
      </c>
      <c r="E62" s="9">
        <f t="shared" ref="E62:E125" si="24">C62^2</f>
        <v>126.76112646062352</v>
      </c>
      <c r="F62" s="9">
        <f t="shared" ref="F62:F125" si="25">D62^2</f>
        <v>8819490.0563462917</v>
      </c>
      <c r="G62" s="9">
        <f t="shared" ref="G62:G125" si="26">C62*D62</f>
        <v>33436.035864778045</v>
      </c>
      <c r="H62" s="9">
        <f t="shared" si="19"/>
        <v>4951.7596272965584</v>
      </c>
      <c r="I62" s="9">
        <f t="shared" si="20"/>
        <v>1091.2403727034416</v>
      </c>
      <c r="J62" s="9">
        <f t="shared" si="8"/>
        <v>1190805.5510179461</v>
      </c>
      <c r="K62" s="9">
        <f t="shared" si="21"/>
        <v>1878.5222535591847</v>
      </c>
      <c r="L62" s="9">
        <f t="shared" si="9"/>
        <v>3528845.8571170778</v>
      </c>
    </row>
    <row r="63" spans="1:12">
      <c r="A63">
        <v>10.728346999999999</v>
      </c>
      <c r="B63">
        <v>1927</v>
      </c>
      <c r="C63" s="9">
        <f t="shared" si="22"/>
        <v>-7.8061756181818218</v>
      </c>
      <c r="D63" s="9">
        <f t="shared" si="23"/>
        <v>-1146.2373737373737</v>
      </c>
      <c r="E63" s="9">
        <f t="shared" si="24"/>
        <v>60.936377781896347</v>
      </c>
      <c r="F63" s="9">
        <f t="shared" si="25"/>
        <v>1313860.1169523518</v>
      </c>
      <c r="G63" s="9">
        <f t="shared" si="26"/>
        <v>8947.7302395174502</v>
      </c>
      <c r="H63" s="9">
        <f t="shared" si="19"/>
        <v>1770.7857041273005</v>
      </c>
      <c r="I63" s="9">
        <f t="shared" si="20"/>
        <v>156.21429587269949</v>
      </c>
      <c r="J63" s="9">
        <f t="shared" si="8"/>
        <v>24402.906235003298</v>
      </c>
      <c r="K63" s="9">
        <f t="shared" si="21"/>
        <v>-1302.4516696100732</v>
      </c>
      <c r="L63" s="9">
        <f t="shared" si="9"/>
        <v>1696380.3516700673</v>
      </c>
    </row>
    <row r="64" spans="1:12">
      <c r="A64">
        <v>27.094152999999999</v>
      </c>
      <c r="B64">
        <v>4978</v>
      </c>
      <c r="C64" s="9">
        <f t="shared" si="22"/>
        <v>8.5596303818181774</v>
      </c>
      <c r="D64" s="9">
        <f t="shared" si="23"/>
        <v>1904.7626262626263</v>
      </c>
      <c r="E64" s="9">
        <f t="shared" si="24"/>
        <v>73.267272273344801</v>
      </c>
      <c r="F64" s="9">
        <f t="shared" si="25"/>
        <v>3628120.6624068976</v>
      </c>
      <c r="G64" s="9">
        <f t="shared" si="26"/>
        <v>16304.064045909359</v>
      </c>
      <c r="H64" s="9">
        <f t="shared" si="19"/>
        <v>4501.4021278171494</v>
      </c>
      <c r="I64" s="9">
        <f t="shared" si="20"/>
        <v>476.59787218285055</v>
      </c>
      <c r="J64" s="9">
        <f t="shared" si="8"/>
        <v>227145.53176922075</v>
      </c>
      <c r="K64" s="9">
        <f t="shared" si="21"/>
        <v>1428.1647540797758</v>
      </c>
      <c r="L64" s="9">
        <f t="shared" si="9"/>
        <v>2039654.5647957465</v>
      </c>
    </row>
    <row r="65" spans="1:12">
      <c r="A65">
        <v>27.88</v>
      </c>
      <c r="B65">
        <v>5305</v>
      </c>
      <c r="C65" s="9">
        <f t="shared" si="22"/>
        <v>9.3454773818181778</v>
      </c>
      <c r="D65" s="9">
        <f t="shared" si="23"/>
        <v>2231.7626262626263</v>
      </c>
      <c r="E65" s="9">
        <f t="shared" si="24"/>
        <v>87.337947494075138</v>
      </c>
      <c r="F65" s="9">
        <f t="shared" si="25"/>
        <v>4980764.419982655</v>
      </c>
      <c r="G65" s="9">
        <f t="shared" si="26"/>
        <v>20856.887145324508</v>
      </c>
      <c r="H65" s="9">
        <f t="shared" si="19"/>
        <v>4632.5198206889472</v>
      </c>
      <c r="I65" s="9">
        <f t="shared" si="20"/>
        <v>672.48017931105278</v>
      </c>
      <c r="J65" s="9">
        <f t="shared" si="8"/>
        <v>452229.59156622569</v>
      </c>
      <c r="K65" s="9">
        <f t="shared" si="21"/>
        <v>1559.2824469515735</v>
      </c>
      <c r="L65" s="9">
        <f t="shared" si="9"/>
        <v>2431361.7493712869</v>
      </c>
    </row>
    <row r="66" spans="1:12">
      <c r="A66">
        <v>16.980847000000001</v>
      </c>
      <c r="B66">
        <v>1795</v>
      </c>
      <c r="C66" s="9">
        <f t="shared" si="22"/>
        <v>-1.5536756181818205</v>
      </c>
      <c r="D66" s="9">
        <f t="shared" si="23"/>
        <v>-1278.2373737373737</v>
      </c>
      <c r="E66" s="9">
        <f t="shared" si="24"/>
        <v>2.4139079265326622</v>
      </c>
      <c r="F66" s="9">
        <f t="shared" si="25"/>
        <v>1633890.7836190183</v>
      </c>
      <c r="G66" s="9">
        <f t="shared" si="26"/>
        <v>1985.9662418245209</v>
      </c>
      <c r="H66" s="9">
        <f t="shared" si="19"/>
        <v>2814.0083348441003</v>
      </c>
      <c r="I66" s="9">
        <f t="shared" si="20"/>
        <v>-1019.0083348441003</v>
      </c>
      <c r="J66" s="9">
        <f t="shared" si="8"/>
        <v>1038377.9864817461</v>
      </c>
      <c r="K66" s="9">
        <f t="shared" si="21"/>
        <v>-259.22903889327335</v>
      </c>
      <c r="L66" s="9">
        <f t="shared" si="9"/>
        <v>67199.694605530225</v>
      </c>
    </row>
    <row r="67" spans="1:12">
      <c r="A67">
        <v>12.121732</v>
      </c>
      <c r="B67">
        <v>1807</v>
      </c>
      <c r="C67" s="9">
        <f t="shared" si="22"/>
        <v>-6.4127906181818215</v>
      </c>
      <c r="D67" s="9">
        <f t="shared" si="23"/>
        <v>-1266.2373737373737</v>
      </c>
      <c r="E67" s="9">
        <f t="shared" si="24"/>
        <v>41.123883512640788</v>
      </c>
      <c r="F67" s="9">
        <f t="shared" si="25"/>
        <v>1603357.0866493213</v>
      </c>
      <c r="G67" s="9">
        <f t="shared" si="26"/>
        <v>8120.1151506942188</v>
      </c>
      <c r="H67" s="9">
        <f t="shared" si="19"/>
        <v>2003.2704326840903</v>
      </c>
      <c r="I67" s="9">
        <f t="shared" si="20"/>
        <v>-196.27043268409034</v>
      </c>
      <c r="J67" s="9">
        <f t="shared" si="8"/>
        <v>38522.082746000036</v>
      </c>
      <c r="K67" s="9">
        <f t="shared" si="21"/>
        <v>-1069.9669410532833</v>
      </c>
      <c r="L67" s="9">
        <f t="shared" si="9"/>
        <v>1144829.2549469203</v>
      </c>
    </row>
    <row r="68" spans="1:12">
      <c r="A68">
        <v>9.5666530000000005</v>
      </c>
      <c r="B68">
        <v>1005</v>
      </c>
      <c r="C68" s="9">
        <f t="shared" si="22"/>
        <v>-8.9678696181818207</v>
      </c>
      <c r="D68" s="9">
        <f t="shared" si="23"/>
        <v>-2068.2373737373737</v>
      </c>
      <c r="E68" s="9">
        <f t="shared" si="24"/>
        <v>80.422685488708552</v>
      </c>
      <c r="F68" s="9">
        <f t="shared" si="25"/>
        <v>4277605.8341240687</v>
      </c>
      <c r="G68" s="9">
        <f t="shared" si="26"/>
        <v>18547.683107127552</v>
      </c>
      <c r="H68" s="9">
        <f t="shared" si="19"/>
        <v>1576.9583597421872</v>
      </c>
      <c r="I68" s="9">
        <f t="shared" si="20"/>
        <v>-571.95835974218721</v>
      </c>
      <c r="J68" s="9">
        <f t="shared" ref="J68:J131" si="27">I68^2</f>
        <v>327136.36527897324</v>
      </c>
      <c r="K68" s="9">
        <f t="shared" si="21"/>
        <v>-1496.2790139951865</v>
      </c>
      <c r="L68" s="9">
        <f t="shared" ref="L68:L131" si="28">K68^2</f>
        <v>2238850.8877224075</v>
      </c>
    </row>
    <row r="69" spans="1:12">
      <c r="A69">
        <v>7.4711020000000001</v>
      </c>
      <c r="B69">
        <v>1450</v>
      </c>
      <c r="C69" s="9">
        <f t="shared" si="22"/>
        <v>-11.063420618181821</v>
      </c>
      <c r="D69" s="9">
        <f t="shared" si="23"/>
        <v>-1623.2373737373737</v>
      </c>
      <c r="E69" s="9">
        <f t="shared" si="24"/>
        <v>122.39927577481063</v>
      </c>
      <c r="F69" s="9">
        <f t="shared" si="25"/>
        <v>2634899.5714978063</v>
      </c>
      <c r="G69" s="9">
        <f t="shared" si="26"/>
        <v>17958.557828809371</v>
      </c>
      <c r="H69" s="9">
        <f t="shared" si="19"/>
        <v>1227.3180195548666</v>
      </c>
      <c r="I69" s="9">
        <f t="shared" si="20"/>
        <v>222.68198044513338</v>
      </c>
      <c r="J69" s="9">
        <f t="shared" si="27"/>
        <v>49587.264414966761</v>
      </c>
      <c r="K69" s="9">
        <f t="shared" si="21"/>
        <v>-1845.919354182507</v>
      </c>
      <c r="L69" s="9">
        <f t="shared" si="28"/>
        <v>3407418.262145564</v>
      </c>
    </row>
    <row r="70" spans="1:12">
      <c r="A70">
        <v>8.9175000000000004</v>
      </c>
      <c r="B70">
        <v>506</v>
      </c>
      <c r="C70" s="9">
        <f t="shared" si="22"/>
        <v>-9.6170226181818208</v>
      </c>
      <c r="D70" s="9">
        <f t="shared" si="23"/>
        <v>-2567.2373737373737</v>
      </c>
      <c r="E70" s="9">
        <f t="shared" si="24"/>
        <v>92.487124038620721</v>
      </c>
      <c r="F70" s="9">
        <f t="shared" si="25"/>
        <v>6590707.7331139678</v>
      </c>
      <c r="G70" s="9">
        <f t="shared" si="26"/>
        <v>24689.17988947402</v>
      </c>
      <c r="H70" s="9">
        <f t="shared" si="19"/>
        <v>1468.6479078593079</v>
      </c>
      <c r="I70" s="9">
        <f t="shared" si="20"/>
        <v>-962.64790785930791</v>
      </c>
      <c r="J70" s="9">
        <f t="shared" si="27"/>
        <v>926690.99450590252</v>
      </c>
      <c r="K70" s="9">
        <f t="shared" si="21"/>
        <v>-1604.5894658780658</v>
      </c>
      <c r="L70" s="9">
        <f t="shared" si="28"/>
        <v>2574707.3540068562</v>
      </c>
    </row>
    <row r="71" spans="1:12">
      <c r="A71">
        <v>21.012499999999999</v>
      </c>
      <c r="B71">
        <v>3429</v>
      </c>
      <c r="C71" s="9">
        <f t="shared" si="22"/>
        <v>2.4779773818181781</v>
      </c>
      <c r="D71" s="9">
        <f t="shared" si="23"/>
        <v>355.76262626262633</v>
      </c>
      <c r="E71" s="9">
        <f t="shared" si="24"/>
        <v>6.140371904802473</v>
      </c>
      <c r="F71" s="9">
        <f t="shared" si="25"/>
        <v>126567.04624528113</v>
      </c>
      <c r="G71" s="9">
        <f t="shared" si="26"/>
        <v>881.57174117502177</v>
      </c>
      <c r="H71" s="9">
        <f t="shared" si="19"/>
        <v>3486.6851279344287</v>
      </c>
      <c r="I71" s="9">
        <f t="shared" si="20"/>
        <v>-57.685127934428692</v>
      </c>
      <c r="J71" s="9">
        <f t="shared" si="27"/>
        <v>3327.5739848114054</v>
      </c>
      <c r="K71" s="9">
        <f t="shared" si="21"/>
        <v>413.44775419705502</v>
      </c>
      <c r="L71" s="9">
        <f t="shared" si="28"/>
        <v>170939.04545058843</v>
      </c>
    </row>
    <row r="72" spans="1:12">
      <c r="A72">
        <v>15.952731</v>
      </c>
      <c r="B72">
        <v>623</v>
      </c>
      <c r="C72" s="9">
        <f t="shared" si="22"/>
        <v>-2.5817916181818212</v>
      </c>
      <c r="D72" s="9">
        <f t="shared" si="23"/>
        <v>-2450.2373737373737</v>
      </c>
      <c r="E72" s="9">
        <f t="shared" si="24"/>
        <v>6.6656479597139073</v>
      </c>
      <c r="F72" s="9">
        <f t="shared" si="25"/>
        <v>6003663.1876594219</v>
      </c>
      <c r="G72" s="9">
        <f t="shared" si="26"/>
        <v>6326.00231407099</v>
      </c>
      <c r="H72" s="9">
        <f t="shared" si="19"/>
        <v>2642.4683303335792</v>
      </c>
      <c r="I72" s="9">
        <f t="shared" si="20"/>
        <v>-2019.4683303335792</v>
      </c>
      <c r="J72" s="9">
        <f t="shared" si="27"/>
        <v>4078252.3372202939</v>
      </c>
      <c r="K72" s="9">
        <f t="shared" si="21"/>
        <v>-430.76904340379451</v>
      </c>
      <c r="L72" s="9">
        <f t="shared" si="28"/>
        <v>185561.96875502021</v>
      </c>
    </row>
    <row r="73" spans="1:12">
      <c r="A73">
        <v>24.702500000000001</v>
      </c>
      <c r="B73">
        <v>5805</v>
      </c>
      <c r="C73" s="9">
        <f t="shared" si="22"/>
        <v>6.1679773818181793</v>
      </c>
      <c r="D73" s="9">
        <f t="shared" si="23"/>
        <v>2731.7626262626263</v>
      </c>
      <c r="E73" s="9">
        <f t="shared" si="24"/>
        <v>38.043944982620644</v>
      </c>
      <c r="F73" s="9">
        <f t="shared" si="25"/>
        <v>7462527.0462452816</v>
      </c>
      <c r="G73" s="9">
        <f t="shared" si="26"/>
        <v>16849.450091284107</v>
      </c>
      <c r="H73" s="9">
        <f t="shared" si="19"/>
        <v>4102.3575001607369</v>
      </c>
      <c r="I73" s="9">
        <f t="shared" si="20"/>
        <v>1702.6424998392631</v>
      </c>
      <c r="J73" s="9">
        <f t="shared" si="27"/>
        <v>2898991.4822588949</v>
      </c>
      <c r="K73" s="9">
        <f t="shared" si="21"/>
        <v>1029.1201264233632</v>
      </c>
      <c r="L73" s="9">
        <f t="shared" si="28"/>
        <v>1059088.234609639</v>
      </c>
    </row>
    <row r="74" spans="1:12">
      <c r="A74">
        <v>29.622499999999999</v>
      </c>
      <c r="B74">
        <v>5362</v>
      </c>
      <c r="C74" s="9">
        <f t="shared" si="22"/>
        <v>11.087977381818177</v>
      </c>
      <c r="D74" s="9">
        <f t="shared" si="23"/>
        <v>2288.7626262626263</v>
      </c>
      <c r="E74" s="9">
        <f t="shared" si="24"/>
        <v>122.94324241971148</v>
      </c>
      <c r="F74" s="9">
        <f t="shared" si="25"/>
        <v>5238434.3593765944</v>
      </c>
      <c r="G74" s="9">
        <f t="shared" si="26"/>
        <v>25377.748232350772</v>
      </c>
      <c r="H74" s="9">
        <f t="shared" si="19"/>
        <v>4923.2539964624812</v>
      </c>
      <c r="I74" s="9">
        <f t="shared" si="20"/>
        <v>438.74600353751885</v>
      </c>
      <c r="J74" s="9">
        <f t="shared" si="27"/>
        <v>192498.0556201445</v>
      </c>
      <c r="K74" s="9">
        <f t="shared" si="21"/>
        <v>1850.0166227251075</v>
      </c>
      <c r="L74" s="9">
        <f t="shared" si="28"/>
        <v>3422561.5043592127</v>
      </c>
    </row>
    <row r="75" spans="1:12">
      <c r="A75">
        <v>25.283346999999999</v>
      </c>
      <c r="B75">
        <v>4451</v>
      </c>
      <c r="C75" s="9">
        <f t="shared" si="22"/>
        <v>6.7488243818181779</v>
      </c>
      <c r="D75" s="9">
        <f t="shared" si="23"/>
        <v>1377.7626262626263</v>
      </c>
      <c r="E75" s="9">
        <f t="shared" si="24"/>
        <v>45.54663053662351</v>
      </c>
      <c r="F75" s="9">
        <f t="shared" si="25"/>
        <v>1898229.8543260894</v>
      </c>
      <c r="G75" s="9">
        <f t="shared" si="26"/>
        <v>9298.2780044790579</v>
      </c>
      <c r="H75" s="9">
        <f t="shared" si="19"/>
        <v>4199.2711723532939</v>
      </c>
      <c r="I75" s="9">
        <f t="shared" si="20"/>
        <v>251.72882764670612</v>
      </c>
      <c r="J75" s="9">
        <f t="shared" si="27"/>
        <v>63367.402668385075</v>
      </c>
      <c r="K75" s="9">
        <f t="shared" si="21"/>
        <v>1126.0337986159202</v>
      </c>
      <c r="L75" s="9">
        <f t="shared" si="28"/>
        <v>1267952.1156253987</v>
      </c>
    </row>
    <row r="76" spans="1:12">
      <c r="A76">
        <v>30.647500000000001</v>
      </c>
      <c r="B76">
        <v>4881</v>
      </c>
      <c r="C76" s="9">
        <f t="shared" si="22"/>
        <v>12.11297738181818</v>
      </c>
      <c r="D76" s="9">
        <f t="shared" si="23"/>
        <v>1807.7626262626263</v>
      </c>
      <c r="E76" s="9">
        <f t="shared" si="24"/>
        <v>146.72422105243879</v>
      </c>
      <c r="F76" s="9">
        <f t="shared" si="25"/>
        <v>3268005.7129119481</v>
      </c>
      <c r="G76" s="9">
        <f t="shared" si="26"/>
        <v>21897.387803615424</v>
      </c>
      <c r="H76" s="9">
        <f t="shared" si="19"/>
        <v>5094.2740998586778</v>
      </c>
      <c r="I76" s="9">
        <f t="shared" si="20"/>
        <v>-213.2740998586778</v>
      </c>
      <c r="J76" s="9">
        <f t="shared" si="27"/>
        <v>45485.841670529269</v>
      </c>
      <c r="K76" s="9">
        <f t="shared" si="21"/>
        <v>2021.0367261213041</v>
      </c>
      <c r="L76" s="9">
        <f t="shared" si="28"/>
        <v>4084589.4483311195</v>
      </c>
    </row>
    <row r="77" spans="1:12">
      <c r="A77">
        <v>7.7527309999999998</v>
      </c>
      <c r="B77">
        <v>1746</v>
      </c>
      <c r="C77" s="9">
        <f t="shared" si="22"/>
        <v>-10.781791618181821</v>
      </c>
      <c r="D77" s="9">
        <f t="shared" si="23"/>
        <v>-1327.2373737373737</v>
      </c>
      <c r="E77" s="9">
        <f t="shared" si="24"/>
        <v>116.24703049789576</v>
      </c>
      <c r="F77" s="9">
        <f t="shared" si="25"/>
        <v>1761559.0462452809</v>
      </c>
      <c r="G77" s="9">
        <f t="shared" si="26"/>
        <v>14309.996791499269</v>
      </c>
      <c r="H77" s="9">
        <f t="shared" si="19"/>
        <v>1274.3075031640058</v>
      </c>
      <c r="I77" s="9">
        <f t="shared" si="20"/>
        <v>471.69249683599423</v>
      </c>
      <c r="J77" s="9">
        <f t="shared" si="27"/>
        <v>222493.81157137442</v>
      </c>
      <c r="K77" s="9">
        <f t="shared" si="21"/>
        <v>-1798.9298705733679</v>
      </c>
      <c r="L77" s="9">
        <f t="shared" si="28"/>
        <v>3236148.6792411143</v>
      </c>
    </row>
    <row r="78" spans="1:12">
      <c r="A78">
        <v>5.9182680000000003</v>
      </c>
      <c r="B78">
        <v>1538</v>
      </c>
      <c r="C78" s="9">
        <f t="shared" si="22"/>
        <v>-12.61625461818182</v>
      </c>
      <c r="D78" s="9">
        <f t="shared" si="23"/>
        <v>-1535.2373737373737</v>
      </c>
      <c r="E78" s="9">
        <f t="shared" si="24"/>
        <v>159.16988059079409</v>
      </c>
      <c r="F78" s="9">
        <f t="shared" si="25"/>
        <v>2356953.7937200284</v>
      </c>
      <c r="G78" s="9">
        <f t="shared" si="26"/>
        <v>19368.945606419471</v>
      </c>
      <c r="H78" s="9">
        <f t="shared" si="19"/>
        <v>968.22940371376467</v>
      </c>
      <c r="I78" s="9">
        <f t="shared" si="20"/>
        <v>569.77059628623533</v>
      </c>
      <c r="J78" s="9">
        <f t="shared" si="27"/>
        <v>324638.53239237214</v>
      </c>
      <c r="K78" s="9">
        <f t="shared" si="21"/>
        <v>-2105.0079700236092</v>
      </c>
      <c r="L78" s="9">
        <f t="shared" si="28"/>
        <v>4431058.5538629163</v>
      </c>
    </row>
    <row r="79" spans="1:12">
      <c r="A79">
        <v>24.873346999999999</v>
      </c>
      <c r="B79">
        <v>4073</v>
      </c>
      <c r="C79" s="9">
        <f t="shared" si="22"/>
        <v>6.3388243818181778</v>
      </c>
      <c r="D79" s="9">
        <f t="shared" si="23"/>
        <v>999.76262626262633</v>
      </c>
      <c r="E79" s="9">
        <f t="shared" si="24"/>
        <v>40.180694543532603</v>
      </c>
      <c r="F79" s="9">
        <f t="shared" si="25"/>
        <v>999525.30887154385</v>
      </c>
      <c r="G79" s="9">
        <f t="shared" si="26"/>
        <v>6337.3197113841106</v>
      </c>
      <c r="H79" s="9">
        <f t="shared" si="19"/>
        <v>4130.8631309948141</v>
      </c>
      <c r="I79" s="9">
        <f t="shared" si="20"/>
        <v>-57.863130994814128</v>
      </c>
      <c r="J79" s="9">
        <f t="shared" si="27"/>
        <v>3348.1419285230195</v>
      </c>
      <c r="K79" s="9">
        <f t="shared" si="21"/>
        <v>1057.6257572574405</v>
      </c>
      <c r="L79" s="9">
        <f t="shared" si="28"/>
        <v>1118572.2424143744</v>
      </c>
    </row>
    <row r="80" spans="1:12">
      <c r="A80">
        <v>13.048700999999999</v>
      </c>
      <c r="B80">
        <v>2115</v>
      </c>
      <c r="C80" s="9">
        <f t="shared" si="22"/>
        <v>-5.4858216181818218</v>
      </c>
      <c r="D80" s="9">
        <f t="shared" si="23"/>
        <v>-958.23737373737367</v>
      </c>
      <c r="E80" s="9">
        <f t="shared" si="24"/>
        <v>30.09423882651102</v>
      </c>
      <c r="F80" s="9">
        <f t="shared" si="25"/>
        <v>918218.86442709912</v>
      </c>
      <c r="G80" s="9">
        <f t="shared" si="26"/>
        <v>5256.7193001982587</v>
      </c>
      <c r="H80" s="9">
        <f t="shared" si="19"/>
        <v>2157.9341733914748</v>
      </c>
      <c r="I80" s="9">
        <f t="shared" si="20"/>
        <v>-42.934173391474815</v>
      </c>
      <c r="J80" s="9">
        <f t="shared" si="27"/>
        <v>1843.343244809224</v>
      </c>
      <c r="K80" s="9">
        <f t="shared" si="21"/>
        <v>-915.30320034589886</v>
      </c>
      <c r="L80" s="9">
        <f t="shared" si="28"/>
        <v>837779.94856344466</v>
      </c>
    </row>
    <row r="81" spans="1:12">
      <c r="A81">
        <v>30.510846999999998</v>
      </c>
      <c r="B81">
        <v>4648</v>
      </c>
      <c r="C81" s="9">
        <f t="shared" si="22"/>
        <v>11.976324381818177</v>
      </c>
      <c r="D81" s="9">
        <f t="shared" si="23"/>
        <v>1574.7626262626263</v>
      </c>
      <c r="E81" s="9">
        <f t="shared" si="24"/>
        <v>143.43234569853254</v>
      </c>
      <c r="F81" s="9">
        <f t="shared" si="25"/>
        <v>2479877.3290735641</v>
      </c>
      <c r="G81" s="9">
        <f t="shared" si="26"/>
        <v>18859.868036485117</v>
      </c>
      <c r="H81" s="9">
        <f t="shared" si="19"/>
        <v>5071.4736996738957</v>
      </c>
      <c r="I81" s="9">
        <f t="shared" si="20"/>
        <v>-423.47369967389568</v>
      </c>
      <c r="J81" s="9">
        <f t="shared" si="27"/>
        <v>179329.9743154968</v>
      </c>
      <c r="K81" s="9">
        <f t="shared" si="21"/>
        <v>1998.236325936522</v>
      </c>
      <c r="L81" s="9">
        <f t="shared" si="28"/>
        <v>3992948.4142922903</v>
      </c>
    </row>
    <row r="82" spans="1:12">
      <c r="A82">
        <v>13.734999999999999</v>
      </c>
      <c r="B82">
        <v>2134</v>
      </c>
      <c r="C82" s="9">
        <f t="shared" si="22"/>
        <v>-4.7995226181818218</v>
      </c>
      <c r="D82" s="9">
        <f t="shared" si="23"/>
        <v>-939.23737373737367</v>
      </c>
      <c r="E82" s="9">
        <f t="shared" si="24"/>
        <v>23.035417362438888</v>
      </c>
      <c r="F82" s="9">
        <f t="shared" si="25"/>
        <v>882166.84422507894</v>
      </c>
      <c r="G82" s="9">
        <f t="shared" si="26"/>
        <v>4507.8910190942179</v>
      </c>
      <c r="H82" s="9">
        <f t="shared" si="19"/>
        <v>2272.4423938214322</v>
      </c>
      <c r="I82" s="9">
        <f t="shared" si="20"/>
        <v>-138.44239382143223</v>
      </c>
      <c r="J82" s="9">
        <f t="shared" si="27"/>
        <v>19166.296407008536</v>
      </c>
      <c r="K82" s="9">
        <f t="shared" si="21"/>
        <v>-800.79497991594144</v>
      </c>
      <c r="L82" s="9">
        <f t="shared" si="28"/>
        <v>641272.59985857306</v>
      </c>
    </row>
    <row r="83" spans="1:12">
      <c r="A83">
        <v>26.581652999999999</v>
      </c>
      <c r="B83">
        <v>4906</v>
      </c>
      <c r="C83" s="9">
        <f t="shared" si="22"/>
        <v>8.0471303818181781</v>
      </c>
      <c r="D83" s="9">
        <f t="shared" si="23"/>
        <v>1832.7626262626263</v>
      </c>
      <c r="E83" s="9">
        <f t="shared" si="24"/>
        <v>64.756307381981173</v>
      </c>
      <c r="F83" s="9">
        <f t="shared" si="25"/>
        <v>3359018.8442250793</v>
      </c>
      <c r="G83" s="9">
        <f t="shared" si="26"/>
        <v>14748.479812458854</v>
      </c>
      <c r="H83" s="9">
        <f t="shared" si="19"/>
        <v>4415.8920761190529</v>
      </c>
      <c r="I83" s="9">
        <f t="shared" si="20"/>
        <v>490.10792388094706</v>
      </c>
      <c r="J83" s="9">
        <f t="shared" si="27"/>
        <v>240205.77705089218</v>
      </c>
      <c r="K83" s="9">
        <f t="shared" si="21"/>
        <v>1342.6547023816793</v>
      </c>
      <c r="L83" s="9">
        <f t="shared" si="28"/>
        <v>1802721.6498276358</v>
      </c>
    </row>
    <row r="84" spans="1:12">
      <c r="A84">
        <v>21.764153</v>
      </c>
      <c r="B84">
        <v>4575</v>
      </c>
      <c r="C84" s="9">
        <f t="shared" si="22"/>
        <v>3.2296303818181791</v>
      </c>
      <c r="D84" s="9">
        <f t="shared" si="23"/>
        <v>1501.7626262626263</v>
      </c>
      <c r="E84" s="9">
        <f t="shared" si="24"/>
        <v>10.430512403163037</v>
      </c>
      <c r="F84" s="9">
        <f t="shared" si="25"/>
        <v>2255290.9856392206</v>
      </c>
      <c r="G84" s="9">
        <f t="shared" si="26"/>
        <v>4850.1382040568369</v>
      </c>
      <c r="H84" s="9">
        <f t="shared" si="19"/>
        <v>3612.0975901569277</v>
      </c>
      <c r="I84" s="9">
        <f t="shared" si="20"/>
        <v>962.90240984307229</v>
      </c>
      <c r="J84" s="9">
        <f t="shared" si="27"/>
        <v>927181.05088159593</v>
      </c>
      <c r="K84" s="9">
        <f t="shared" si="21"/>
        <v>538.86021641955404</v>
      </c>
      <c r="L84" s="9">
        <f t="shared" si="28"/>
        <v>290370.33283972862</v>
      </c>
    </row>
    <row r="85" spans="1:12">
      <c r="A85">
        <v>25.898347000000001</v>
      </c>
      <c r="B85">
        <v>4274</v>
      </c>
      <c r="C85" s="9">
        <f t="shared" si="22"/>
        <v>7.3638243818181799</v>
      </c>
      <c r="D85" s="9">
        <f t="shared" si="23"/>
        <v>1200.7626262626263</v>
      </c>
      <c r="E85" s="9">
        <f t="shared" si="24"/>
        <v>54.225909526259898</v>
      </c>
      <c r="F85" s="9">
        <f t="shared" si="25"/>
        <v>1441830.8846291197</v>
      </c>
      <c r="G85" s="9">
        <f t="shared" si="26"/>
        <v>8842.2051040487586</v>
      </c>
      <c r="H85" s="9">
        <f t="shared" si="19"/>
        <v>4301.8832343910126</v>
      </c>
      <c r="I85" s="9">
        <f t="shared" si="20"/>
        <v>-27.883234391012593</v>
      </c>
      <c r="J85" s="9">
        <f t="shared" si="27"/>
        <v>777.47476010414744</v>
      </c>
      <c r="K85" s="9">
        <f t="shared" si="21"/>
        <v>1228.6458606536389</v>
      </c>
      <c r="L85" s="9">
        <f t="shared" si="28"/>
        <v>1509570.6509013211</v>
      </c>
    </row>
    <row r="86" spans="1:12">
      <c r="A86">
        <v>8.6634639999999994</v>
      </c>
      <c r="B86">
        <v>1708</v>
      </c>
      <c r="C86" s="9">
        <f t="shared" si="22"/>
        <v>-9.8710586181818218</v>
      </c>
      <c r="D86" s="9">
        <f t="shared" si="23"/>
        <v>-1365.2373737373737</v>
      </c>
      <c r="E86" s="9">
        <f t="shared" si="24"/>
        <v>97.437798243581625</v>
      </c>
      <c r="F86" s="9">
        <f t="shared" si="25"/>
        <v>1863873.0866493213</v>
      </c>
      <c r="G86" s="9">
        <f t="shared" si="26"/>
        <v>13476.33814389422</v>
      </c>
      <c r="H86" s="9">
        <f t="shared" si="19"/>
        <v>1426.2622854335943</v>
      </c>
      <c r="I86" s="9">
        <f t="shared" si="20"/>
        <v>281.73771456640566</v>
      </c>
      <c r="J86" s="9">
        <f t="shared" si="27"/>
        <v>79376.139809101471</v>
      </c>
      <c r="K86" s="9">
        <f t="shared" si="21"/>
        <v>-1646.9750883037793</v>
      </c>
      <c r="L86" s="9">
        <f t="shared" si="28"/>
        <v>2712526.9414932416</v>
      </c>
    </row>
    <row r="87" spans="1:12">
      <c r="A87">
        <v>16.698193</v>
      </c>
      <c r="B87">
        <v>1446</v>
      </c>
      <c r="C87" s="9">
        <f t="shared" si="22"/>
        <v>-1.8363296181818214</v>
      </c>
      <c r="D87" s="9">
        <f t="shared" si="23"/>
        <v>-1627.2373737373737</v>
      </c>
      <c r="E87" s="9">
        <f t="shared" si="24"/>
        <v>3.3721064666117941</v>
      </c>
      <c r="F87" s="9">
        <f t="shared" si="25"/>
        <v>2647901.470487705</v>
      </c>
      <c r="G87" s="9">
        <f t="shared" si="26"/>
        <v>2988.1441852063413</v>
      </c>
      <c r="H87" s="9">
        <f t="shared" si="19"/>
        <v>2766.8478311315653</v>
      </c>
      <c r="I87" s="9">
        <f t="shared" si="20"/>
        <v>-1320.8478311315653</v>
      </c>
      <c r="J87" s="9">
        <f t="shared" si="27"/>
        <v>1744638.99300496</v>
      </c>
      <c r="K87" s="9">
        <f t="shared" si="21"/>
        <v>-306.3895426058084</v>
      </c>
      <c r="L87" s="9">
        <f t="shared" si="28"/>
        <v>93874.551818196487</v>
      </c>
    </row>
    <row r="88" spans="1:12">
      <c r="A88">
        <v>30.271653000000001</v>
      </c>
      <c r="B88">
        <v>5119</v>
      </c>
      <c r="C88" s="9">
        <f t="shared" si="22"/>
        <v>11.737130381818179</v>
      </c>
      <c r="D88" s="9">
        <f t="shared" si="23"/>
        <v>2045.7626262626263</v>
      </c>
      <c r="E88" s="9">
        <f t="shared" si="24"/>
        <v>137.76022959979937</v>
      </c>
      <c r="F88" s="9">
        <f t="shared" si="25"/>
        <v>4185144.7230129582</v>
      </c>
      <c r="G88" s="9">
        <f t="shared" si="26"/>
        <v>24011.382674695222</v>
      </c>
      <c r="H88" s="9">
        <f t="shared" si="19"/>
        <v>5031.5644483453598</v>
      </c>
      <c r="I88" s="9">
        <f t="shared" si="20"/>
        <v>87.435551654640221</v>
      </c>
      <c r="J88" s="9">
        <f t="shared" si="27"/>
        <v>7644.9756931512584</v>
      </c>
      <c r="K88" s="9">
        <f t="shared" si="21"/>
        <v>1958.3270746079861</v>
      </c>
      <c r="L88" s="9">
        <f t="shared" si="28"/>
        <v>3835044.9311426729</v>
      </c>
    </row>
    <row r="89" spans="1:12">
      <c r="A89">
        <v>19.645847</v>
      </c>
      <c r="B89">
        <v>4608</v>
      </c>
      <c r="C89" s="9">
        <f t="shared" si="22"/>
        <v>1.1113243818181786</v>
      </c>
      <c r="D89" s="9">
        <f t="shared" si="23"/>
        <v>1534.7626262626263</v>
      </c>
      <c r="E89" s="9">
        <f t="shared" si="24"/>
        <v>1.2350418816235569</v>
      </c>
      <c r="F89" s="9">
        <f t="shared" si="25"/>
        <v>2355496.3189725541</v>
      </c>
      <c r="G89" s="9">
        <f t="shared" si="26"/>
        <v>1705.6191268689574</v>
      </c>
      <c r="H89" s="9">
        <f t="shared" si="19"/>
        <v>3258.6606036742119</v>
      </c>
      <c r="I89" s="9">
        <f t="shared" si="20"/>
        <v>1349.3393963257881</v>
      </c>
      <c r="J89" s="9">
        <f t="shared" si="27"/>
        <v>1820716.8064768424</v>
      </c>
      <c r="K89" s="9">
        <f t="shared" si="21"/>
        <v>185.4232299368382</v>
      </c>
      <c r="L89" s="9">
        <f t="shared" si="28"/>
        <v>34381.774200209569</v>
      </c>
    </row>
    <row r="90" spans="1:12">
      <c r="A90">
        <v>29.383347000000001</v>
      </c>
      <c r="B90">
        <v>4649</v>
      </c>
      <c r="C90" s="9">
        <f t="shared" si="22"/>
        <v>10.848824381818179</v>
      </c>
      <c r="D90" s="9">
        <f t="shared" si="23"/>
        <v>1575.7626262626263</v>
      </c>
      <c r="E90" s="9">
        <f t="shared" si="24"/>
        <v>117.6969904675326</v>
      </c>
      <c r="F90" s="9">
        <f t="shared" si="25"/>
        <v>2483027.8543260894</v>
      </c>
      <c r="G90" s="9">
        <f t="shared" si="26"/>
        <v>17095.171999755828</v>
      </c>
      <c r="H90" s="9">
        <f t="shared" si="19"/>
        <v>4883.3515859380805</v>
      </c>
      <c r="I90" s="9">
        <f t="shared" si="20"/>
        <v>-234.35158593808046</v>
      </c>
      <c r="J90" s="9">
        <f t="shared" si="27"/>
        <v>54920.665831693514</v>
      </c>
      <c r="K90" s="9">
        <f t="shared" si="21"/>
        <v>1810.1142122007068</v>
      </c>
      <c r="L90" s="9">
        <f t="shared" si="28"/>
        <v>3276513.4612109852</v>
      </c>
    </row>
    <row r="91" spans="1:12">
      <c r="A91">
        <v>12.3</v>
      </c>
      <c r="B91">
        <v>1536</v>
      </c>
      <c r="C91" s="9">
        <f t="shared" si="22"/>
        <v>-6.2345226181818205</v>
      </c>
      <c r="D91" s="9">
        <f t="shared" si="23"/>
        <v>-1537.2373737373737</v>
      </c>
      <c r="E91" s="9">
        <f t="shared" si="24"/>
        <v>38.869272276620705</v>
      </c>
      <c r="F91" s="9">
        <f t="shared" si="25"/>
        <v>2363098.7432149779</v>
      </c>
      <c r="G91" s="9">
        <f t="shared" si="26"/>
        <v>9583.9411760800758</v>
      </c>
      <c r="H91" s="9">
        <f t="shared" si="19"/>
        <v>2033.0142490667572</v>
      </c>
      <c r="I91" s="9">
        <f t="shared" si="20"/>
        <v>-497.0142490667572</v>
      </c>
      <c r="J91" s="9">
        <f t="shared" si="27"/>
        <v>247023.16377539258</v>
      </c>
      <c r="K91" s="9">
        <f t="shared" si="21"/>
        <v>-1040.2231246706165</v>
      </c>
      <c r="L91" s="9">
        <f t="shared" si="28"/>
        <v>1082064.1490995008</v>
      </c>
    </row>
    <row r="92" spans="1:12">
      <c r="A92">
        <v>33.141652999999998</v>
      </c>
      <c r="B92">
        <v>3915</v>
      </c>
      <c r="C92" s="9">
        <f t="shared" si="22"/>
        <v>14.607130381818177</v>
      </c>
      <c r="D92" s="9">
        <f t="shared" si="23"/>
        <v>841.76262626262633</v>
      </c>
      <c r="E92" s="9">
        <f t="shared" si="24"/>
        <v>213.36825799143563</v>
      </c>
      <c r="F92" s="9">
        <f t="shared" si="25"/>
        <v>708564.31897255394</v>
      </c>
      <c r="G92" s="9">
        <f t="shared" si="26"/>
        <v>12295.736432359869</v>
      </c>
      <c r="H92" s="9">
        <f t="shared" si="19"/>
        <v>5510.4207378547108</v>
      </c>
      <c r="I92" s="9">
        <f t="shared" si="20"/>
        <v>-1595.4207378547108</v>
      </c>
      <c r="J92" s="9">
        <f t="shared" si="27"/>
        <v>2545367.3307768698</v>
      </c>
      <c r="K92" s="9">
        <f t="shared" si="21"/>
        <v>2437.1833641173371</v>
      </c>
      <c r="L92" s="9">
        <f t="shared" si="28"/>
        <v>5939862.7503303001</v>
      </c>
    </row>
    <row r="93" spans="1:12">
      <c r="A93">
        <v>30.066652999999999</v>
      </c>
      <c r="B93">
        <v>4507</v>
      </c>
      <c r="C93" s="9">
        <f t="shared" si="22"/>
        <v>11.532130381818178</v>
      </c>
      <c r="D93" s="9">
        <f t="shared" si="23"/>
        <v>1433.7626262626263</v>
      </c>
      <c r="E93" s="9">
        <f t="shared" si="24"/>
        <v>132.99003114325387</v>
      </c>
      <c r="F93" s="9">
        <f t="shared" si="25"/>
        <v>2055675.2684675036</v>
      </c>
      <c r="G93" s="9">
        <f t="shared" si="26"/>
        <v>16534.337542638656</v>
      </c>
      <c r="H93" s="9">
        <f t="shared" si="19"/>
        <v>4997.3604276661208</v>
      </c>
      <c r="I93" s="9">
        <f t="shared" si="20"/>
        <v>-490.36042766612081</v>
      </c>
      <c r="J93" s="9">
        <f t="shared" si="27"/>
        <v>240453.3490209009</v>
      </c>
      <c r="K93" s="9">
        <f t="shared" si="21"/>
        <v>1924.1230539287471</v>
      </c>
      <c r="L93" s="9">
        <f t="shared" si="28"/>
        <v>3702249.5266600884</v>
      </c>
    </row>
    <row r="94" spans="1:12">
      <c r="A94">
        <v>12.3</v>
      </c>
      <c r="B94">
        <v>2227</v>
      </c>
      <c r="C94" s="9">
        <f t="shared" si="22"/>
        <v>-6.2345226181818205</v>
      </c>
      <c r="D94" s="9">
        <f t="shared" si="23"/>
        <v>-846.23737373737367</v>
      </c>
      <c r="E94" s="9">
        <f t="shared" si="24"/>
        <v>38.869272276620705</v>
      </c>
      <c r="F94" s="9">
        <f t="shared" si="25"/>
        <v>716117.69270992745</v>
      </c>
      <c r="G94" s="9">
        <f t="shared" si="26"/>
        <v>5275.8860469164383</v>
      </c>
      <c r="H94" s="9">
        <f t="shared" si="19"/>
        <v>2033.0142490667572</v>
      </c>
      <c r="I94" s="9">
        <f t="shared" si="20"/>
        <v>193.9857509332428</v>
      </c>
      <c r="J94" s="9">
        <f t="shared" si="27"/>
        <v>37630.47156513411</v>
      </c>
      <c r="K94" s="9">
        <f t="shared" si="21"/>
        <v>-1040.2231246706165</v>
      </c>
      <c r="L94" s="9">
        <f t="shared" si="28"/>
        <v>1082064.1490995008</v>
      </c>
    </row>
    <row r="95" spans="1:12">
      <c r="A95">
        <v>11.001652999999999</v>
      </c>
      <c r="B95">
        <v>1685</v>
      </c>
      <c r="C95" s="9">
        <f t="shared" si="22"/>
        <v>-7.532869618181822</v>
      </c>
      <c r="D95" s="9">
        <f t="shared" si="23"/>
        <v>-1388.2373737373737</v>
      </c>
      <c r="E95" s="9">
        <f t="shared" si="24"/>
        <v>56.744124684526746</v>
      </c>
      <c r="F95" s="9">
        <f t="shared" si="25"/>
        <v>1927203.0058412405</v>
      </c>
      <c r="G95" s="9">
        <f t="shared" si="26"/>
        <v>10457.411135450786</v>
      </c>
      <c r="H95" s="9">
        <f t="shared" si="19"/>
        <v>1816.3865044968622</v>
      </c>
      <c r="I95" s="9">
        <f t="shared" si="20"/>
        <v>-131.38650449686224</v>
      </c>
      <c r="J95" s="9">
        <f t="shared" si="27"/>
        <v>17262.413563904003</v>
      </c>
      <c r="K95" s="9">
        <f t="shared" si="21"/>
        <v>-1256.8508692405114</v>
      </c>
      <c r="L95" s="9">
        <f t="shared" si="28"/>
        <v>1579674.1075106291</v>
      </c>
    </row>
    <row r="96" spans="1:12">
      <c r="A96">
        <v>24.770847</v>
      </c>
      <c r="B96">
        <v>4891</v>
      </c>
      <c r="C96" s="9">
        <f t="shared" si="22"/>
        <v>6.2363243818181786</v>
      </c>
      <c r="D96" s="9">
        <f t="shared" si="23"/>
        <v>1817.7626262626263</v>
      </c>
      <c r="E96" s="9">
        <f t="shared" si="24"/>
        <v>38.89174179525989</v>
      </c>
      <c r="F96" s="9">
        <f t="shared" si="25"/>
        <v>3304260.9654372004</v>
      </c>
      <c r="G96" s="9">
        <f t="shared" si="26"/>
        <v>11336.157386519462</v>
      </c>
      <c r="H96" s="9">
        <f t="shared" si="19"/>
        <v>4113.7611206551956</v>
      </c>
      <c r="I96" s="9">
        <f t="shared" si="20"/>
        <v>777.23887934480445</v>
      </c>
      <c r="J96" s="9">
        <f t="shared" si="27"/>
        <v>604100.27556516754</v>
      </c>
      <c r="K96" s="9">
        <f t="shared" si="21"/>
        <v>1040.5237469178219</v>
      </c>
      <c r="L96" s="9">
        <f t="shared" si="28"/>
        <v>1082689.6678999034</v>
      </c>
    </row>
    <row r="97" spans="1:12">
      <c r="A97">
        <v>9.4983470000000008</v>
      </c>
      <c r="B97">
        <v>1204</v>
      </c>
      <c r="C97" s="9">
        <f t="shared" si="22"/>
        <v>-9.0361756181818205</v>
      </c>
      <c r="D97" s="9">
        <f t="shared" si="23"/>
        <v>-1869.2373737373737</v>
      </c>
      <c r="E97" s="9">
        <f t="shared" si="24"/>
        <v>81.6524698026236</v>
      </c>
      <c r="F97" s="9">
        <f t="shared" si="25"/>
        <v>3494048.359376594</v>
      </c>
      <c r="G97" s="9">
        <f t="shared" si="26"/>
        <v>16890.757181159875</v>
      </c>
      <c r="H97" s="9">
        <f t="shared" si="19"/>
        <v>1565.5615800518647</v>
      </c>
      <c r="I97" s="9">
        <f t="shared" si="20"/>
        <v>-361.56158005186467</v>
      </c>
      <c r="J97" s="9">
        <f t="shared" si="27"/>
        <v>130726.77616960094</v>
      </c>
      <c r="K97" s="9">
        <f t="shared" si="21"/>
        <v>-1507.675793685509</v>
      </c>
      <c r="L97" s="9">
        <f t="shared" si="28"/>
        <v>2273086.2988652294</v>
      </c>
    </row>
    <row r="98" spans="1:12">
      <c r="A98">
        <v>29.0075</v>
      </c>
      <c r="B98">
        <v>4833</v>
      </c>
      <c r="C98" s="9">
        <f t="shared" si="22"/>
        <v>10.472977381818179</v>
      </c>
      <c r="D98" s="9">
        <f t="shared" si="23"/>
        <v>1759.7626262626263</v>
      </c>
      <c r="E98" s="9">
        <f t="shared" si="24"/>
        <v>109.68325524007516</v>
      </c>
      <c r="F98" s="9">
        <f t="shared" si="25"/>
        <v>3096764.5007907357</v>
      </c>
      <c r="G98" s="9">
        <f t="shared" si="26"/>
        <v>18429.954182217443</v>
      </c>
      <c r="H98" s="9">
        <f t="shared" si="19"/>
        <v>4820.6419344247624</v>
      </c>
      <c r="I98" s="9">
        <f t="shared" si="20"/>
        <v>12.358065575237561</v>
      </c>
      <c r="J98" s="9">
        <f t="shared" si="27"/>
        <v>152.72178476187165</v>
      </c>
      <c r="K98" s="9">
        <f t="shared" si="21"/>
        <v>1747.4045606873888</v>
      </c>
      <c r="L98" s="9">
        <f t="shared" si="28"/>
        <v>3053422.6987110861</v>
      </c>
    </row>
    <row r="99" spans="1:12">
      <c r="A99">
        <v>31.809152999999998</v>
      </c>
      <c r="B99">
        <v>4401</v>
      </c>
      <c r="C99" s="9">
        <f t="shared" si="22"/>
        <v>13.274630381818177</v>
      </c>
      <c r="D99" s="9">
        <f t="shared" si="23"/>
        <v>1327.7626262626263</v>
      </c>
      <c r="E99" s="9">
        <f t="shared" si="24"/>
        <v>176.21581177389021</v>
      </c>
      <c r="F99" s="9">
        <f t="shared" si="25"/>
        <v>1762953.5916998268</v>
      </c>
      <c r="G99" s="9">
        <f t="shared" si="26"/>
        <v>17625.558098428552</v>
      </c>
      <c r="H99" s="9">
        <f t="shared" si="19"/>
        <v>5288.0946034396547</v>
      </c>
      <c r="I99" s="9">
        <f t="shared" si="20"/>
        <v>-887.09460343965475</v>
      </c>
      <c r="J99" s="9">
        <f t="shared" si="27"/>
        <v>786936.83545175835</v>
      </c>
      <c r="K99" s="9">
        <f t="shared" si="21"/>
        <v>2214.8572297022811</v>
      </c>
      <c r="L99" s="9">
        <f t="shared" si="28"/>
        <v>4905592.547964463</v>
      </c>
    </row>
    <row r="100" spans="1:12">
      <c r="A100">
        <v>30.613347000000001</v>
      </c>
      <c r="B100">
        <v>4665</v>
      </c>
      <c r="C100" s="9">
        <f t="shared" si="22"/>
        <v>12.07882438181818</v>
      </c>
      <c r="D100" s="9">
        <f t="shared" si="23"/>
        <v>1591.7626262626263</v>
      </c>
      <c r="E100" s="9">
        <f t="shared" si="24"/>
        <v>145.89799844680533</v>
      </c>
      <c r="F100" s="9">
        <f t="shared" si="25"/>
        <v>2533708.2583664935</v>
      </c>
      <c r="G100" s="9">
        <f t="shared" si="26"/>
        <v>19226.621220167948</v>
      </c>
      <c r="H100" s="9">
        <f t="shared" si="19"/>
        <v>5088.5757100135161</v>
      </c>
      <c r="I100" s="9">
        <f t="shared" si="20"/>
        <v>-423.57571001351607</v>
      </c>
      <c r="J100" s="9">
        <f t="shared" si="27"/>
        <v>179416.38211345425</v>
      </c>
      <c r="K100" s="9">
        <f t="shared" si="21"/>
        <v>2015.3383362761424</v>
      </c>
      <c r="L100" s="9">
        <f t="shared" si="28"/>
        <v>4061588.6096642897</v>
      </c>
    </row>
    <row r="101" spans="1:12">
      <c r="A101">
        <v>29.725000000000001</v>
      </c>
      <c r="B101">
        <v>4966</v>
      </c>
      <c r="C101" s="9">
        <f t="shared" si="22"/>
        <v>11.19047738181818</v>
      </c>
      <c r="D101" s="9">
        <f t="shared" si="23"/>
        <v>1892.7626262626263</v>
      </c>
      <c r="E101" s="9">
        <f t="shared" si="24"/>
        <v>125.22678403298427</v>
      </c>
      <c r="F101" s="9">
        <f t="shared" si="25"/>
        <v>3582550.3593765944</v>
      </c>
      <c r="G101" s="9">
        <f t="shared" si="26"/>
        <v>21180.917358342696</v>
      </c>
      <c r="H101" s="9">
        <f t="shared" si="19"/>
        <v>4940.3560068021015</v>
      </c>
      <c r="I101" s="9">
        <f t="shared" si="20"/>
        <v>25.643993197898453</v>
      </c>
      <c r="J101" s="9">
        <f t="shared" si="27"/>
        <v>657.61438713386212</v>
      </c>
      <c r="K101" s="9">
        <f t="shared" si="21"/>
        <v>1867.1186330647279</v>
      </c>
      <c r="L101" s="9">
        <f t="shared" si="28"/>
        <v>3486131.9899374978</v>
      </c>
    </row>
    <row r="102" spans="1:12">
      <c r="A102">
        <v>16.024152999999998</v>
      </c>
      <c r="B102">
        <v>2808</v>
      </c>
      <c r="C102" s="9">
        <f t="shared" si="22"/>
        <v>-2.5103696181818229</v>
      </c>
      <c r="D102" s="9">
        <f t="shared" si="23"/>
        <v>-265.23737373737367</v>
      </c>
      <c r="E102" s="9">
        <f t="shared" si="24"/>
        <v>6.301955619890351</v>
      </c>
      <c r="F102" s="9">
        <f t="shared" si="25"/>
        <v>70350.864427099237</v>
      </c>
      <c r="G102" s="9">
        <f t="shared" si="26"/>
        <v>665.84384463664026</v>
      </c>
      <c r="H102" s="9">
        <f t="shared" si="19"/>
        <v>2654.3850111382258</v>
      </c>
      <c r="I102" s="9">
        <f t="shared" si="20"/>
        <v>153.61498886177424</v>
      </c>
      <c r="J102" s="9">
        <f t="shared" si="27"/>
        <v>23597.564803003024</v>
      </c>
      <c r="K102" s="9">
        <f t="shared" si="21"/>
        <v>-418.85236259914791</v>
      </c>
      <c r="L102" s="9">
        <f t="shared" si="28"/>
        <v>175437.30165488808</v>
      </c>
    </row>
    <row r="103" spans="1:12">
      <c r="A103">
        <v>14.110847</v>
      </c>
      <c r="B103">
        <v>985</v>
      </c>
      <c r="C103" s="9">
        <f t="shared" si="22"/>
        <v>-4.4236756181818215</v>
      </c>
      <c r="D103" s="9">
        <f t="shared" si="23"/>
        <v>-2088.2373737373737</v>
      </c>
      <c r="E103" s="9">
        <f t="shared" si="24"/>
        <v>19.568905974896321</v>
      </c>
      <c r="F103" s="9">
        <f t="shared" si="25"/>
        <v>4360735.3290735632</v>
      </c>
      <c r="G103" s="9">
        <f t="shared" si="26"/>
        <v>9237.6847551780593</v>
      </c>
      <c r="H103" s="9">
        <f t="shared" si="19"/>
        <v>2335.1520453347498</v>
      </c>
      <c r="I103" s="9">
        <f t="shared" si="20"/>
        <v>-1350.1520453347498</v>
      </c>
      <c r="J103" s="9">
        <f t="shared" si="27"/>
        <v>1822910.5455216083</v>
      </c>
      <c r="K103" s="9">
        <f t="shared" si="21"/>
        <v>-738.08532840262387</v>
      </c>
      <c r="L103" s="9">
        <f t="shared" si="28"/>
        <v>544769.95200320915</v>
      </c>
    </row>
    <row r="104" spans="1:12">
      <c r="A104">
        <v>29.861653</v>
      </c>
      <c r="B104">
        <v>4790</v>
      </c>
      <c r="C104" s="9">
        <f t="shared" si="22"/>
        <v>11.327130381818179</v>
      </c>
      <c r="D104" s="9">
        <f t="shared" si="23"/>
        <v>1716.7626262626263</v>
      </c>
      <c r="E104" s="9">
        <f t="shared" si="24"/>
        <v>128.30388268670845</v>
      </c>
      <c r="F104" s="9">
        <f t="shared" si="25"/>
        <v>2947273.9149321499</v>
      </c>
      <c r="G104" s="9">
        <f t="shared" si="26"/>
        <v>19445.994102309363</v>
      </c>
      <c r="H104" s="9">
        <f t="shared" si="19"/>
        <v>4963.1564069868818</v>
      </c>
      <c r="I104" s="9">
        <f t="shared" si="20"/>
        <v>-173.15640698688185</v>
      </c>
      <c r="J104" s="9">
        <f t="shared" si="27"/>
        <v>29983.141280606666</v>
      </c>
      <c r="K104" s="9">
        <f t="shared" si="21"/>
        <v>1889.9190332495082</v>
      </c>
      <c r="L104" s="9">
        <f t="shared" si="28"/>
        <v>3571793.9522387558</v>
      </c>
    </row>
    <row r="105" spans="1:12">
      <c r="A105">
        <v>20.91</v>
      </c>
      <c r="B105">
        <v>4595</v>
      </c>
      <c r="C105" s="9">
        <f t="shared" si="22"/>
        <v>2.3754773818181789</v>
      </c>
      <c r="D105" s="9">
        <f t="shared" si="23"/>
        <v>1521.7626262626263</v>
      </c>
      <c r="E105" s="9">
        <f t="shared" si="24"/>
        <v>5.64289279152975</v>
      </c>
      <c r="F105" s="9">
        <f t="shared" si="25"/>
        <v>2315761.4906897256</v>
      </c>
      <c r="G105" s="9">
        <f t="shared" si="26"/>
        <v>3614.9126991830994</v>
      </c>
      <c r="H105" s="9">
        <f t="shared" si="19"/>
        <v>3469.5831175948092</v>
      </c>
      <c r="I105" s="9">
        <f t="shared" si="20"/>
        <v>1125.4168824051908</v>
      </c>
      <c r="J105" s="9">
        <f t="shared" si="27"/>
        <v>1266563.159202619</v>
      </c>
      <c r="K105" s="9">
        <f t="shared" si="21"/>
        <v>396.34574385743554</v>
      </c>
      <c r="L105" s="9">
        <f t="shared" si="28"/>
        <v>157089.94867390391</v>
      </c>
    </row>
    <row r="106" spans="1:12">
      <c r="A106">
        <v>13.013031</v>
      </c>
      <c r="B106">
        <v>2056</v>
      </c>
      <c r="C106" s="9">
        <f t="shared" si="22"/>
        <v>-5.5214916181818214</v>
      </c>
      <c r="D106" s="9">
        <f t="shared" si="23"/>
        <v>-1017.2373737373737</v>
      </c>
      <c r="E106" s="9">
        <f t="shared" si="24"/>
        <v>30.48686968965211</v>
      </c>
      <c r="F106" s="9">
        <f t="shared" si="25"/>
        <v>1034771.8745281092</v>
      </c>
      <c r="G106" s="9">
        <f t="shared" si="26"/>
        <v>5616.6676327921978</v>
      </c>
      <c r="H106" s="9">
        <f t="shared" si="19"/>
        <v>2151.9826737932872</v>
      </c>
      <c r="I106" s="9">
        <f t="shared" si="20"/>
        <v>-95.982673793287177</v>
      </c>
      <c r="J106" s="9">
        <f t="shared" si="27"/>
        <v>9212.6736685085762</v>
      </c>
      <c r="K106" s="9">
        <f t="shared" si="21"/>
        <v>-921.2546999440865</v>
      </c>
      <c r="L106" s="9">
        <f t="shared" si="28"/>
        <v>848710.22216906887</v>
      </c>
    </row>
    <row r="107" spans="1:12">
      <c r="A107">
        <v>25.898347000000001</v>
      </c>
      <c r="B107">
        <v>4400</v>
      </c>
      <c r="C107" s="9">
        <f t="shared" si="22"/>
        <v>7.3638243818181799</v>
      </c>
      <c r="D107" s="9">
        <f t="shared" si="23"/>
        <v>1326.7626262626263</v>
      </c>
      <c r="E107" s="9">
        <f t="shared" si="24"/>
        <v>54.225909526259898</v>
      </c>
      <c r="F107" s="9">
        <f t="shared" si="25"/>
        <v>1760299.0664473015</v>
      </c>
      <c r="G107" s="9">
        <f t="shared" si="26"/>
        <v>9770.0469761578497</v>
      </c>
      <c r="H107" s="9">
        <f t="shared" si="19"/>
        <v>4301.8832343910126</v>
      </c>
      <c r="I107" s="9">
        <f t="shared" si="20"/>
        <v>98.116765608987407</v>
      </c>
      <c r="J107" s="9">
        <f t="shared" si="27"/>
        <v>9626.8996935689738</v>
      </c>
      <c r="K107" s="9">
        <f t="shared" si="21"/>
        <v>1228.6458606536389</v>
      </c>
      <c r="L107" s="9">
        <f t="shared" si="28"/>
        <v>1509570.6509013211</v>
      </c>
    </row>
    <row r="108" spans="1:12">
      <c r="A108">
        <v>17.869153000000001</v>
      </c>
      <c r="B108">
        <v>2475</v>
      </c>
      <c r="C108" s="9">
        <f t="shared" si="22"/>
        <v>-0.6653696181818205</v>
      </c>
      <c r="D108" s="9">
        <f t="shared" si="23"/>
        <v>-598.23737373737367</v>
      </c>
      <c r="E108" s="9">
        <f t="shared" si="24"/>
        <v>0.44271672879942159</v>
      </c>
      <c r="F108" s="9">
        <f t="shared" si="25"/>
        <v>357887.95533619012</v>
      </c>
      <c r="G108" s="9">
        <f t="shared" si="26"/>
        <v>398.04897294573135</v>
      </c>
      <c r="H108" s="9">
        <f t="shared" si="19"/>
        <v>2962.2211972513805</v>
      </c>
      <c r="I108" s="9">
        <f t="shared" si="20"/>
        <v>-487.22119725138054</v>
      </c>
      <c r="J108" s="9">
        <f t="shared" si="27"/>
        <v>237384.49505106866</v>
      </c>
      <c r="K108" s="9">
        <f t="shared" si="21"/>
        <v>-111.01617648599313</v>
      </c>
      <c r="L108" s="9">
        <f t="shared" si="28"/>
        <v>12324.591441569173</v>
      </c>
    </row>
    <row r="109" spans="1:12">
      <c r="A109">
        <v>29.52</v>
      </c>
      <c r="B109">
        <v>4629</v>
      </c>
      <c r="C109" s="9">
        <f t="shared" si="22"/>
        <v>10.985477381818178</v>
      </c>
      <c r="D109" s="9">
        <f t="shared" si="23"/>
        <v>1555.7626262626263</v>
      </c>
      <c r="E109" s="9">
        <f t="shared" si="24"/>
        <v>120.68071330643878</v>
      </c>
      <c r="F109" s="9">
        <f t="shared" si="25"/>
        <v>2420397.3492755843</v>
      </c>
      <c r="G109" s="9">
        <f t="shared" si="26"/>
        <v>17090.79514228613</v>
      </c>
      <c r="H109" s="9">
        <f t="shared" si="19"/>
        <v>4906.1519861228608</v>
      </c>
      <c r="I109" s="9">
        <f t="shared" si="20"/>
        <v>-277.15198612286076</v>
      </c>
      <c r="J109" s="9">
        <f t="shared" si="27"/>
        <v>76813.223411846411</v>
      </c>
      <c r="K109" s="9">
        <f t="shared" si="21"/>
        <v>1832.9146123854871</v>
      </c>
      <c r="L109" s="9">
        <f t="shared" si="28"/>
        <v>3359575.9762962405</v>
      </c>
    </row>
    <row r="110" spans="1:12">
      <c r="A110">
        <v>10.899153</v>
      </c>
      <c r="B110">
        <v>2496</v>
      </c>
      <c r="C110" s="9">
        <f t="shared" si="22"/>
        <v>-7.6353696181818211</v>
      </c>
      <c r="D110" s="9">
        <f t="shared" si="23"/>
        <v>-577.23737373737367</v>
      </c>
      <c r="E110" s="9">
        <f t="shared" si="24"/>
        <v>58.298869206254011</v>
      </c>
      <c r="F110" s="9">
        <f t="shared" si="25"/>
        <v>333202.98563922039</v>
      </c>
      <c r="G110" s="9">
        <f t="shared" si="26"/>
        <v>4407.4207059134078</v>
      </c>
      <c r="H110" s="9">
        <f t="shared" si="19"/>
        <v>1799.2844941572428</v>
      </c>
      <c r="I110" s="9">
        <f t="shared" si="20"/>
        <v>696.71550584275724</v>
      </c>
      <c r="J110" s="9">
        <f t="shared" si="27"/>
        <v>485412.49608172907</v>
      </c>
      <c r="K110" s="9">
        <f t="shared" si="21"/>
        <v>-1273.9528795801309</v>
      </c>
      <c r="L110" s="9">
        <f t="shared" si="28"/>
        <v>1622955.9393905075</v>
      </c>
    </row>
    <row r="111" spans="1:12">
      <c r="A111">
        <v>5.6716530000000001</v>
      </c>
      <c r="B111">
        <v>822</v>
      </c>
      <c r="C111" s="9">
        <f t="shared" si="22"/>
        <v>-12.862869618181822</v>
      </c>
      <c r="D111" s="9">
        <f t="shared" si="23"/>
        <v>-2251.2373737373737</v>
      </c>
      <c r="E111" s="9">
        <f t="shared" si="24"/>
        <v>165.45341481434497</v>
      </c>
      <c r="F111" s="9">
        <f t="shared" si="25"/>
        <v>5068069.7129119476</v>
      </c>
      <c r="G111" s="9">
        <f t="shared" si="26"/>
        <v>28957.372817961899</v>
      </c>
      <c r="H111" s="9">
        <f t="shared" si="19"/>
        <v>927.08196683663959</v>
      </c>
      <c r="I111" s="9">
        <f t="shared" si="20"/>
        <v>-105.08196683663959</v>
      </c>
      <c r="J111" s="9">
        <f t="shared" si="27"/>
        <v>11042.219754256623</v>
      </c>
      <c r="K111" s="9">
        <f t="shared" si="21"/>
        <v>-2146.1554069007343</v>
      </c>
      <c r="L111" s="9">
        <f t="shared" si="28"/>
        <v>4605983.0305692563</v>
      </c>
    </row>
    <row r="112" spans="1:12">
      <c r="A112">
        <v>30.75</v>
      </c>
      <c r="B112">
        <v>4592</v>
      </c>
      <c r="C112" s="9">
        <f t="shared" si="22"/>
        <v>12.215477381818179</v>
      </c>
      <c r="D112" s="9">
        <f t="shared" si="23"/>
        <v>1518.7626262626263</v>
      </c>
      <c r="E112" s="9">
        <f t="shared" si="24"/>
        <v>149.21788766571152</v>
      </c>
      <c r="F112" s="9">
        <f t="shared" si="25"/>
        <v>2306639.9149321499</v>
      </c>
      <c r="G112" s="9">
        <f t="shared" si="26"/>
        <v>18552.410509461886</v>
      </c>
      <c r="H112" s="9">
        <f t="shared" si="19"/>
        <v>5111.3761101982982</v>
      </c>
      <c r="I112" s="9">
        <f t="shared" si="20"/>
        <v>-519.37611019829819</v>
      </c>
      <c r="J112" s="9">
        <f t="shared" si="27"/>
        <v>269751.54384471476</v>
      </c>
      <c r="K112" s="9">
        <f t="shared" si="21"/>
        <v>2038.1387364609245</v>
      </c>
      <c r="L112" s="9">
        <f t="shared" si="28"/>
        <v>4154009.5090625337</v>
      </c>
    </row>
    <row r="113" spans="1:12">
      <c r="A113">
        <v>8.8833470000000005</v>
      </c>
      <c r="B113">
        <v>683</v>
      </c>
      <c r="C113" s="9">
        <f t="shared" si="22"/>
        <v>-9.6511756181818207</v>
      </c>
      <c r="D113" s="9">
        <f t="shared" si="23"/>
        <v>-2390.2373737373737</v>
      </c>
      <c r="E113" s="9">
        <f t="shared" si="24"/>
        <v>93.145190812987252</v>
      </c>
      <c r="F113" s="9">
        <f t="shared" si="25"/>
        <v>5713234.7028109375</v>
      </c>
      <c r="G113" s="9">
        <f t="shared" si="26"/>
        <v>23068.600663081088</v>
      </c>
      <c r="H113" s="9">
        <f t="shared" si="19"/>
        <v>1462.9495180141466</v>
      </c>
      <c r="I113" s="9">
        <f t="shared" si="20"/>
        <v>-779.94951801414663</v>
      </c>
      <c r="J113" s="9">
        <f t="shared" si="27"/>
        <v>608321.2506504996</v>
      </c>
      <c r="K113" s="9">
        <f t="shared" si="21"/>
        <v>-1610.287855723227</v>
      </c>
      <c r="L113" s="9">
        <f t="shared" si="28"/>
        <v>2593026.9782897085</v>
      </c>
    </row>
    <row r="114" spans="1:12">
      <c r="A114">
        <v>10.838267999999999</v>
      </c>
      <c r="B114">
        <v>2028</v>
      </c>
      <c r="C114" s="9">
        <f t="shared" si="22"/>
        <v>-7.6962546181818219</v>
      </c>
      <c r="D114" s="9">
        <f t="shared" si="23"/>
        <v>-1045.2373737373737</v>
      </c>
      <c r="E114" s="9">
        <f t="shared" si="24"/>
        <v>59.232335147885024</v>
      </c>
      <c r="F114" s="9">
        <f t="shared" si="25"/>
        <v>1092521.1674574022</v>
      </c>
      <c r="G114" s="9">
        <f t="shared" si="26"/>
        <v>8044.4129647225009</v>
      </c>
      <c r="H114" s="9">
        <f t="shared" si="19"/>
        <v>1789.1259000155087</v>
      </c>
      <c r="I114" s="9">
        <f t="shared" si="20"/>
        <v>238.87409998449129</v>
      </c>
      <c r="J114" s="9">
        <f t="shared" si="27"/>
        <v>57060.835643400744</v>
      </c>
      <c r="K114" s="9">
        <f t="shared" si="21"/>
        <v>-1284.111473721865</v>
      </c>
      <c r="L114" s="9">
        <f t="shared" si="28"/>
        <v>1648942.27694414</v>
      </c>
    </row>
    <row r="115" spans="1:12">
      <c r="A115">
        <v>28.153347</v>
      </c>
      <c r="B115">
        <v>5923</v>
      </c>
      <c r="C115" s="9">
        <f t="shared" si="22"/>
        <v>9.6188243818181789</v>
      </c>
      <c r="D115" s="9">
        <f t="shared" si="23"/>
        <v>2849.7626262626263</v>
      </c>
      <c r="E115" s="9">
        <f t="shared" si="24"/>
        <v>92.521782488259873</v>
      </c>
      <c r="F115" s="9">
        <f t="shared" si="25"/>
        <v>8121147.0260432614</v>
      </c>
      <c r="G115" s="9">
        <f t="shared" si="26"/>
        <v>27411.366231889158</v>
      </c>
      <c r="H115" s="9">
        <f t="shared" si="19"/>
        <v>4678.1274618626449</v>
      </c>
      <c r="I115" s="9">
        <f t="shared" si="20"/>
        <v>1244.8725381373551</v>
      </c>
      <c r="J115" s="9">
        <f t="shared" si="27"/>
        <v>1549707.6362085408</v>
      </c>
      <c r="K115" s="9">
        <f t="shared" si="21"/>
        <v>1604.8900881252712</v>
      </c>
      <c r="L115" s="9">
        <f t="shared" si="28"/>
        <v>2575672.1949627409</v>
      </c>
    </row>
    <row r="116" spans="1:12">
      <c r="A116">
        <v>11.979134</v>
      </c>
      <c r="B116">
        <v>1650</v>
      </c>
      <c r="C116" s="9">
        <f t="shared" si="22"/>
        <v>-6.5553886181818211</v>
      </c>
      <c r="D116" s="9">
        <f t="shared" si="23"/>
        <v>-1423.2373737373737</v>
      </c>
      <c r="E116" s="9">
        <f t="shared" si="24"/>
        <v>42.973119935387764</v>
      </c>
      <c r="F116" s="9">
        <f t="shared" si="25"/>
        <v>2025604.6220028566</v>
      </c>
      <c r="G116" s="9">
        <f t="shared" si="26"/>
        <v>9329.8740807689665</v>
      </c>
      <c r="H116" s="9">
        <f t="shared" ref="H116:H179" si="29">$O$4+($O$3*A116)</f>
        <v>1979.4781158996116</v>
      </c>
      <c r="I116" s="9">
        <f t="shared" ref="I116:I179" si="30">B116-H116</f>
        <v>-329.47811589961157</v>
      </c>
      <c r="J116" s="9">
        <f t="shared" si="27"/>
        <v>108555.82885675787</v>
      </c>
      <c r="K116" s="9">
        <f t="shared" ref="K116:K179" si="31">H116-$O$13</f>
        <v>-1093.7592578377621</v>
      </c>
      <c r="L116" s="9">
        <f t="shared" si="28"/>
        <v>1196309.3141058122</v>
      </c>
    </row>
    <row r="117" spans="1:12">
      <c r="A117">
        <v>14.973896999999999</v>
      </c>
      <c r="B117">
        <v>2192</v>
      </c>
      <c r="C117" s="9">
        <f t="shared" si="22"/>
        <v>-3.5606256181818221</v>
      </c>
      <c r="D117" s="9">
        <f t="shared" si="23"/>
        <v>-881.23737373737367</v>
      </c>
      <c r="E117" s="9">
        <f t="shared" si="24"/>
        <v>12.678054792852683</v>
      </c>
      <c r="F117" s="9">
        <f t="shared" si="25"/>
        <v>776579.30887154362</v>
      </c>
      <c r="G117" s="9">
        <f t="shared" si="26"/>
        <v>3137.7563686285616</v>
      </c>
      <c r="H117" s="9">
        <f t="shared" si="29"/>
        <v>2479.1509723943473</v>
      </c>
      <c r="I117" s="9">
        <f t="shared" si="30"/>
        <v>-287.15097239434726</v>
      </c>
      <c r="J117" s="9">
        <f t="shared" si="27"/>
        <v>82455.68094701918</v>
      </c>
      <c r="K117" s="9">
        <f t="shared" si="31"/>
        <v>-594.08640134302641</v>
      </c>
      <c r="L117" s="9">
        <f t="shared" si="28"/>
        <v>352938.65226070746</v>
      </c>
    </row>
    <row r="118" spans="1:12">
      <c r="A118">
        <v>6.1841530000000002</v>
      </c>
      <c r="B118">
        <v>1321</v>
      </c>
      <c r="C118" s="9">
        <f t="shared" si="22"/>
        <v>-12.350369618181821</v>
      </c>
      <c r="D118" s="9">
        <f t="shared" si="23"/>
        <v>-1752.2373737373737</v>
      </c>
      <c r="E118" s="9">
        <f t="shared" si="24"/>
        <v>152.53162970570858</v>
      </c>
      <c r="F118" s="9">
        <f t="shared" si="25"/>
        <v>3070335.8139220485</v>
      </c>
      <c r="G118" s="9">
        <f t="shared" si="26"/>
        <v>21640.779224448765</v>
      </c>
      <c r="H118" s="9">
        <f t="shared" si="29"/>
        <v>1012.5920185347379</v>
      </c>
      <c r="I118" s="9">
        <f t="shared" si="30"/>
        <v>308.40798146526208</v>
      </c>
      <c r="J118" s="9">
        <f t="shared" si="27"/>
        <v>95115.483031477444</v>
      </c>
      <c r="K118" s="9">
        <f t="shared" si="31"/>
        <v>-2060.645355202636</v>
      </c>
      <c r="L118" s="9">
        <f t="shared" si="28"/>
        <v>4246259.2799181975</v>
      </c>
    </row>
    <row r="119" spans="1:12">
      <c r="A119">
        <v>7.4141529999999998</v>
      </c>
      <c r="B119">
        <v>1501</v>
      </c>
      <c r="C119" s="9">
        <f t="shared" si="22"/>
        <v>-11.120369618181822</v>
      </c>
      <c r="D119" s="9">
        <f t="shared" si="23"/>
        <v>-1572.2373737373737</v>
      </c>
      <c r="E119" s="9">
        <f t="shared" si="24"/>
        <v>123.66262044498133</v>
      </c>
      <c r="F119" s="9">
        <f t="shared" si="25"/>
        <v>2471930.359376594</v>
      </c>
      <c r="G119" s="9">
        <f t="shared" si="26"/>
        <v>17483.860723479069</v>
      </c>
      <c r="H119" s="9">
        <f t="shared" si="29"/>
        <v>1217.816142610174</v>
      </c>
      <c r="I119" s="9">
        <f t="shared" si="30"/>
        <v>283.18385738982602</v>
      </c>
      <c r="J119" s="9">
        <f t="shared" si="27"/>
        <v>80193.097086181326</v>
      </c>
      <c r="K119" s="9">
        <f t="shared" si="31"/>
        <v>-1855.4212311271997</v>
      </c>
      <c r="L119" s="9">
        <f t="shared" si="28"/>
        <v>3442587.9449175736</v>
      </c>
    </row>
    <row r="120" spans="1:12">
      <c r="A120">
        <v>6.5956700000000001</v>
      </c>
      <c r="B120">
        <v>1421</v>
      </c>
      <c r="C120" s="9">
        <f t="shared" si="22"/>
        <v>-11.938852618181821</v>
      </c>
      <c r="D120" s="9">
        <f t="shared" si="23"/>
        <v>-1652.2373737373737</v>
      </c>
      <c r="E120" s="9">
        <f t="shared" si="24"/>
        <v>142.53620183866693</v>
      </c>
      <c r="F120" s="9">
        <f t="shared" si="25"/>
        <v>2729888.3391745738</v>
      </c>
      <c r="G120" s="9">
        <f t="shared" si="26"/>
        <v>19725.818495302301</v>
      </c>
      <c r="H120" s="9">
        <f t="shared" si="29"/>
        <v>1081.2531696462431</v>
      </c>
      <c r="I120" s="9">
        <f t="shared" si="30"/>
        <v>339.74683035375688</v>
      </c>
      <c r="J120" s="9">
        <f t="shared" si="27"/>
        <v>115427.90873542445</v>
      </c>
      <c r="K120" s="9">
        <f t="shared" si="31"/>
        <v>-1991.9842040911306</v>
      </c>
      <c r="L120" s="9">
        <f t="shared" si="28"/>
        <v>3968001.0693485751</v>
      </c>
    </row>
    <row r="121" spans="1:12">
      <c r="A121">
        <v>18.108346999999998</v>
      </c>
      <c r="B121">
        <v>2703</v>
      </c>
      <c r="C121" s="9">
        <f t="shared" si="22"/>
        <v>-0.42617561818182281</v>
      </c>
      <c r="D121" s="9">
        <f t="shared" si="23"/>
        <v>-370.23737373737367</v>
      </c>
      <c r="E121" s="9">
        <f t="shared" si="24"/>
        <v>0.18162565753265883</v>
      </c>
      <c r="F121" s="9">
        <f t="shared" si="25"/>
        <v>137075.71291194772</v>
      </c>
      <c r="G121" s="9">
        <f t="shared" si="26"/>
        <v>157.7861416265398</v>
      </c>
      <c r="H121" s="9">
        <f t="shared" si="29"/>
        <v>3002.1304485799164</v>
      </c>
      <c r="I121" s="9">
        <f t="shared" si="30"/>
        <v>-299.13044857991645</v>
      </c>
      <c r="J121" s="9">
        <f t="shared" si="27"/>
        <v>89479.025267622041</v>
      </c>
      <c r="K121" s="9">
        <f t="shared" si="31"/>
        <v>-71.106925157457226</v>
      </c>
      <c r="L121" s="9">
        <f t="shared" si="28"/>
        <v>5056.1948053482238</v>
      </c>
    </row>
    <row r="122" spans="1:12">
      <c r="A122">
        <v>22.14</v>
      </c>
      <c r="B122">
        <v>3239</v>
      </c>
      <c r="C122" s="9">
        <f t="shared" si="22"/>
        <v>3.6054773818181793</v>
      </c>
      <c r="D122" s="9">
        <f t="shared" si="23"/>
        <v>165.76262626262633</v>
      </c>
      <c r="E122" s="9">
        <f t="shared" si="24"/>
        <v>12.999467150802474</v>
      </c>
      <c r="F122" s="9">
        <f t="shared" si="25"/>
        <v>27477.248265483136</v>
      </c>
      <c r="G122" s="9">
        <f t="shared" si="26"/>
        <v>597.65339974067933</v>
      </c>
      <c r="H122" s="9">
        <f t="shared" si="29"/>
        <v>3674.8072416702453</v>
      </c>
      <c r="I122" s="9">
        <f t="shared" si="30"/>
        <v>-435.80724167024528</v>
      </c>
      <c r="J122" s="9">
        <f t="shared" si="27"/>
        <v>189927.95189222757</v>
      </c>
      <c r="K122" s="9">
        <f t="shared" si="31"/>
        <v>601.5698679328716</v>
      </c>
      <c r="L122" s="9">
        <f t="shared" si="28"/>
        <v>361886.3060047726</v>
      </c>
    </row>
    <row r="123" spans="1:12">
      <c r="A123">
        <v>15.750847</v>
      </c>
      <c r="B123">
        <v>2077</v>
      </c>
      <c r="C123" s="9">
        <f t="shared" si="22"/>
        <v>-2.783675618181821</v>
      </c>
      <c r="D123" s="9">
        <f t="shared" si="23"/>
        <v>-996.23737373737367</v>
      </c>
      <c r="E123" s="9">
        <f t="shared" si="24"/>
        <v>7.7488499472599432</v>
      </c>
      <c r="F123" s="9">
        <f t="shared" si="25"/>
        <v>992488.9048311396</v>
      </c>
      <c r="G123" s="9">
        <f t="shared" si="26"/>
        <v>2773.2016871942174</v>
      </c>
      <c r="H123" s="9">
        <f t="shared" si="29"/>
        <v>2608.7842107686643</v>
      </c>
      <c r="I123" s="9">
        <f t="shared" si="30"/>
        <v>-531.78421076866425</v>
      </c>
      <c r="J123" s="9">
        <f t="shared" si="27"/>
        <v>282794.44682285114</v>
      </c>
      <c r="K123" s="9">
        <f t="shared" si="31"/>
        <v>-464.45316296870942</v>
      </c>
      <c r="L123" s="9">
        <f t="shared" si="28"/>
        <v>215716.74059163855</v>
      </c>
    </row>
    <row r="124" spans="1:12">
      <c r="A124">
        <v>23.0625</v>
      </c>
      <c r="B124">
        <v>4553</v>
      </c>
      <c r="C124" s="9">
        <f t="shared" si="22"/>
        <v>4.5279773818181788</v>
      </c>
      <c r="D124" s="9">
        <f t="shared" si="23"/>
        <v>1479.7626262626263</v>
      </c>
      <c r="E124" s="9">
        <f t="shared" si="24"/>
        <v>20.502579170257007</v>
      </c>
      <c r="F124" s="9">
        <f t="shared" si="25"/>
        <v>2189697.4300836651</v>
      </c>
      <c r="G124" s="9">
        <f t="shared" si="26"/>
        <v>6700.331702177039</v>
      </c>
      <c r="H124" s="9">
        <f t="shared" si="29"/>
        <v>3828.725334726822</v>
      </c>
      <c r="I124" s="9">
        <f t="shared" si="30"/>
        <v>724.27466527317802</v>
      </c>
      <c r="J124" s="9">
        <f t="shared" si="27"/>
        <v>524573.79075657402</v>
      </c>
      <c r="K124" s="9">
        <f t="shared" si="31"/>
        <v>755.48796098944831</v>
      </c>
      <c r="L124" s="9">
        <f t="shared" si="28"/>
        <v>570762.0591999942</v>
      </c>
    </row>
    <row r="125" spans="1:12">
      <c r="A125">
        <v>18.825847</v>
      </c>
      <c r="B125">
        <v>4433</v>
      </c>
      <c r="C125" s="9">
        <f t="shared" si="22"/>
        <v>0.29132438181817832</v>
      </c>
      <c r="D125" s="9">
        <f t="shared" si="23"/>
        <v>1359.7626262626263</v>
      </c>
      <c r="E125" s="9">
        <f t="shared" si="24"/>
        <v>8.4869895441743753E-2</v>
      </c>
      <c r="F125" s="9">
        <f t="shared" si="25"/>
        <v>1848954.3997806348</v>
      </c>
      <c r="G125" s="9">
        <f t="shared" si="26"/>
        <v>396.13200651542229</v>
      </c>
      <c r="H125" s="9">
        <f t="shared" si="29"/>
        <v>3121.8445209572542</v>
      </c>
      <c r="I125" s="9">
        <f t="shared" si="30"/>
        <v>1311.1554790427458</v>
      </c>
      <c r="J125" s="9">
        <f t="shared" si="27"/>
        <v>1719128.6902238124</v>
      </c>
      <c r="K125" s="9">
        <f t="shared" si="31"/>
        <v>48.607147219880517</v>
      </c>
      <c r="L125" s="9">
        <f t="shared" si="28"/>
        <v>2362.6547608551382</v>
      </c>
    </row>
    <row r="126" spans="1:12">
      <c r="A126">
        <v>19.372499999999999</v>
      </c>
      <c r="B126">
        <v>3117</v>
      </c>
      <c r="C126" s="9">
        <f t="shared" ref="C126:C189" si="32">A126-$N$13</f>
        <v>0.83797738181817749</v>
      </c>
      <c r="D126" s="9">
        <f t="shared" ref="D126:D189" si="33">B126-$O$13</f>
        <v>43.762626262626327</v>
      </c>
      <c r="E126" s="9">
        <f t="shared" ref="E126:E189" si="34">C126^2</f>
        <v>0.70220609243884757</v>
      </c>
      <c r="F126" s="9">
        <f t="shared" ref="F126:F189" si="35">D126^2</f>
        <v>1915.1674574023116</v>
      </c>
      <c r="G126" s="9">
        <f t="shared" ref="G126:G189" si="36">C126*D126</f>
        <v>36.672090977043027</v>
      </c>
      <c r="H126" s="9">
        <f t="shared" si="29"/>
        <v>3213.0529625005138</v>
      </c>
      <c r="I126" s="9">
        <f t="shared" si="30"/>
        <v>-96.052962500513786</v>
      </c>
      <c r="J126" s="9">
        <f t="shared" si="27"/>
        <v>9226.1716051251078</v>
      </c>
      <c r="K126" s="9">
        <f t="shared" si="31"/>
        <v>139.81558876314011</v>
      </c>
      <c r="L126" s="9">
        <f t="shared" si="28"/>
        <v>19548.398861183512</v>
      </c>
    </row>
    <row r="127" spans="1:12">
      <c r="A127">
        <v>31.774999999999999</v>
      </c>
      <c r="B127">
        <v>3982</v>
      </c>
      <c r="C127" s="9">
        <f t="shared" si="32"/>
        <v>13.240477381818177</v>
      </c>
      <c r="D127" s="9">
        <f t="shared" si="33"/>
        <v>908.76262626262633</v>
      </c>
      <c r="E127" s="9">
        <f t="shared" si="34"/>
        <v>175.31024129843874</v>
      </c>
      <c r="F127" s="9">
        <f t="shared" si="35"/>
        <v>825849.51089174591</v>
      </c>
      <c r="G127" s="9">
        <f t="shared" si="36"/>
        <v>12032.45099847199</v>
      </c>
      <c r="H127" s="9">
        <f t="shared" si="29"/>
        <v>5282.396213594493</v>
      </c>
      <c r="I127" s="9">
        <f t="shared" si="30"/>
        <v>-1300.396213594493</v>
      </c>
      <c r="J127" s="9">
        <f t="shared" si="27"/>
        <v>1691030.3123308944</v>
      </c>
      <c r="K127" s="9">
        <f t="shared" si="31"/>
        <v>2209.1588398571193</v>
      </c>
      <c r="L127" s="9">
        <f t="shared" si="28"/>
        <v>4880382.7797188535</v>
      </c>
    </row>
    <row r="128" spans="1:12">
      <c r="A128">
        <v>3.9573896999999998</v>
      </c>
      <c r="B128">
        <v>986</v>
      </c>
      <c r="C128" s="9">
        <f t="shared" si="32"/>
        <v>-14.577132918181821</v>
      </c>
      <c r="D128" s="9">
        <f t="shared" si="33"/>
        <v>-2087.2373737373737</v>
      </c>
      <c r="E128" s="9">
        <f t="shared" si="34"/>
        <v>212.49280411434006</v>
      </c>
      <c r="F128" s="9">
        <f t="shared" si="35"/>
        <v>4356559.8543260889</v>
      </c>
      <c r="G128" s="9">
        <f t="shared" si="36"/>
        <v>30425.936628766442</v>
      </c>
      <c r="H128" s="9">
        <f t="shared" si="29"/>
        <v>641.05905287146368</v>
      </c>
      <c r="I128" s="9">
        <f t="shared" si="30"/>
        <v>344.94094712853632</v>
      </c>
      <c r="J128" s="9">
        <f t="shared" si="27"/>
        <v>118984.25700593169</v>
      </c>
      <c r="K128" s="9">
        <f t="shared" si="31"/>
        <v>-2432.1783208659099</v>
      </c>
      <c r="L128" s="9">
        <f t="shared" si="28"/>
        <v>5915491.3844901165</v>
      </c>
    </row>
    <row r="129" spans="1:12">
      <c r="A129">
        <v>21.012499999999999</v>
      </c>
      <c r="B129">
        <v>4105</v>
      </c>
      <c r="C129" s="9">
        <f t="shared" si="32"/>
        <v>2.4779773818181781</v>
      </c>
      <c r="D129" s="9">
        <f t="shared" si="33"/>
        <v>1031.7626262626263</v>
      </c>
      <c r="E129" s="9">
        <f t="shared" si="34"/>
        <v>6.140371904802473</v>
      </c>
      <c r="F129" s="9">
        <f t="shared" si="35"/>
        <v>1064534.116952352</v>
      </c>
      <c r="G129" s="9">
        <f t="shared" si="36"/>
        <v>2556.6844512841103</v>
      </c>
      <c r="H129" s="9">
        <f t="shared" si="29"/>
        <v>3486.6851279344287</v>
      </c>
      <c r="I129" s="9">
        <f t="shared" si="30"/>
        <v>618.31487206557131</v>
      </c>
      <c r="J129" s="9">
        <f t="shared" si="27"/>
        <v>382313.28101746383</v>
      </c>
      <c r="K129" s="9">
        <f t="shared" si="31"/>
        <v>413.44775419705502</v>
      </c>
      <c r="L129" s="9">
        <f t="shared" si="28"/>
        <v>170939.04545058843</v>
      </c>
    </row>
    <row r="130" spans="1:12">
      <c r="A130">
        <v>10.909566999999999</v>
      </c>
      <c r="B130">
        <v>1815</v>
      </c>
      <c r="C130" s="9">
        <f t="shared" si="32"/>
        <v>-7.6249556181818221</v>
      </c>
      <c r="D130" s="9">
        <f t="shared" si="33"/>
        <v>-1258.2373737373737</v>
      </c>
      <c r="E130" s="9">
        <f t="shared" si="34"/>
        <v>58.139948179242531</v>
      </c>
      <c r="F130" s="9">
        <f t="shared" si="35"/>
        <v>1583161.2886695233</v>
      </c>
      <c r="G130" s="9">
        <f t="shared" si="36"/>
        <v>9594.004131885129</v>
      </c>
      <c r="H130" s="9">
        <f t="shared" si="29"/>
        <v>1801.0220584077481</v>
      </c>
      <c r="I130" s="9">
        <f t="shared" si="30"/>
        <v>13.977941592251909</v>
      </c>
      <c r="J130" s="9">
        <f t="shared" si="27"/>
        <v>195.38285115640585</v>
      </c>
      <c r="K130" s="9">
        <f t="shared" si="31"/>
        <v>-1272.2153153296256</v>
      </c>
      <c r="L130" s="9">
        <f t="shared" si="28"/>
        <v>1618531.8085592587</v>
      </c>
    </row>
    <row r="131" spans="1:12">
      <c r="A131">
        <v>15.758267999999999</v>
      </c>
      <c r="B131">
        <v>2417</v>
      </c>
      <c r="C131" s="9">
        <f t="shared" si="32"/>
        <v>-2.776254618181822</v>
      </c>
      <c r="D131" s="9">
        <f t="shared" si="33"/>
        <v>-656.23737373737367</v>
      </c>
      <c r="E131" s="9">
        <f t="shared" si="34"/>
        <v>7.7075897049758941</v>
      </c>
      <c r="F131" s="9">
        <f t="shared" si="35"/>
        <v>430647.49068972544</v>
      </c>
      <c r="G131" s="9">
        <f t="shared" si="36"/>
        <v>1821.882039461894</v>
      </c>
      <c r="H131" s="9">
        <f t="shared" si="29"/>
        <v>2610.0223963172525</v>
      </c>
      <c r="I131" s="9">
        <f t="shared" si="30"/>
        <v>-193.02239631725251</v>
      </c>
      <c r="J131" s="9">
        <f t="shared" si="27"/>
        <v>37257.645480054496</v>
      </c>
      <c r="K131" s="9">
        <f t="shared" si="31"/>
        <v>-463.21497742012116</v>
      </c>
      <c r="L131" s="9">
        <f t="shared" si="28"/>
        <v>214568.11530632337</v>
      </c>
    </row>
    <row r="132" spans="1:12">
      <c r="A132">
        <v>14.938268000000001</v>
      </c>
      <c r="B132">
        <v>1461</v>
      </c>
      <c r="C132" s="9">
        <f t="shared" si="32"/>
        <v>-3.5962546181818205</v>
      </c>
      <c r="D132" s="9">
        <f t="shared" si="33"/>
        <v>-1612.2373737373737</v>
      </c>
      <c r="E132" s="9">
        <f t="shared" si="34"/>
        <v>12.933047278794071</v>
      </c>
      <c r="F132" s="9">
        <f t="shared" si="35"/>
        <v>2599309.3492755839</v>
      </c>
      <c r="G132" s="9">
        <f t="shared" si="36"/>
        <v>5798.0161009083595</v>
      </c>
      <c r="H132" s="9">
        <f t="shared" si="29"/>
        <v>2473.2063136002957</v>
      </c>
      <c r="I132" s="9">
        <f t="shared" si="30"/>
        <v>-1012.2063136002957</v>
      </c>
      <c r="J132" s="9">
        <f t="shared" ref="J132:J195" si="37">I132^2</f>
        <v>1024561.6212923003</v>
      </c>
      <c r="K132" s="9">
        <f t="shared" si="31"/>
        <v>-600.03106013707793</v>
      </c>
      <c r="L132" s="9">
        <f t="shared" ref="L132:L195" si="38">K132^2</f>
        <v>360037.27312922565</v>
      </c>
    </row>
    <row r="133" spans="1:12">
      <c r="A133">
        <v>9.0541529999999995</v>
      </c>
      <c r="B133">
        <v>1530</v>
      </c>
      <c r="C133" s="9">
        <f t="shared" si="32"/>
        <v>-9.4803696181818218</v>
      </c>
      <c r="D133" s="9">
        <f t="shared" si="33"/>
        <v>-1543.2373737373737</v>
      </c>
      <c r="E133" s="9">
        <f t="shared" si="34"/>
        <v>89.87740809734494</v>
      </c>
      <c r="F133" s="9">
        <f t="shared" si="35"/>
        <v>2381581.5916998265</v>
      </c>
      <c r="G133" s="9">
        <f t="shared" si="36"/>
        <v>14630.460711622503</v>
      </c>
      <c r="H133" s="9">
        <f t="shared" si="29"/>
        <v>1491.4483080440887</v>
      </c>
      <c r="I133" s="9">
        <f t="shared" si="30"/>
        <v>38.551691955911338</v>
      </c>
      <c r="J133" s="9">
        <f t="shared" si="37"/>
        <v>1486.232952663479</v>
      </c>
      <c r="K133" s="9">
        <f t="shared" si="31"/>
        <v>-1581.789065693285</v>
      </c>
      <c r="L133" s="9">
        <f t="shared" si="38"/>
        <v>2502056.6483468357</v>
      </c>
    </row>
    <row r="134" spans="1:12">
      <c r="A134">
        <v>3.9930433000000001</v>
      </c>
      <c r="B134">
        <v>1416</v>
      </c>
      <c r="C134" s="9">
        <f t="shared" si="32"/>
        <v>-14.541479318181821</v>
      </c>
      <c r="D134" s="9">
        <f t="shared" si="33"/>
        <v>-1657.2373737373737</v>
      </c>
      <c r="E134" s="9">
        <f t="shared" si="34"/>
        <v>211.45462076110965</v>
      </c>
      <c r="F134" s="9">
        <f t="shared" si="35"/>
        <v>2746435.7129119476</v>
      </c>
      <c r="G134" s="9">
        <f t="shared" si="36"/>
        <v>24098.682995519976</v>
      </c>
      <c r="H134" s="9">
        <f t="shared" si="29"/>
        <v>647.007816147997</v>
      </c>
      <c r="I134" s="9">
        <f t="shared" si="30"/>
        <v>768.992183852003</v>
      </c>
      <c r="J134" s="9">
        <f t="shared" si="37"/>
        <v>591348.97882547276</v>
      </c>
      <c r="K134" s="9">
        <f t="shared" si="31"/>
        <v>-2426.2295575893768</v>
      </c>
      <c r="L134" s="9">
        <f t="shared" si="38"/>
        <v>5886589.8661203431</v>
      </c>
    </row>
    <row r="135" spans="1:12">
      <c r="A135">
        <v>26.035</v>
      </c>
      <c r="B135">
        <v>4010</v>
      </c>
      <c r="C135" s="9">
        <f t="shared" si="32"/>
        <v>7.5004773818181789</v>
      </c>
      <c r="D135" s="9">
        <f t="shared" si="33"/>
        <v>936.76262626262633</v>
      </c>
      <c r="E135" s="9">
        <f t="shared" si="34"/>
        <v>56.257160955166086</v>
      </c>
      <c r="F135" s="9">
        <f t="shared" si="35"/>
        <v>877524.21796245291</v>
      </c>
      <c r="G135" s="9">
        <f t="shared" si="36"/>
        <v>7026.1668904154249</v>
      </c>
      <c r="H135" s="9">
        <f t="shared" si="29"/>
        <v>4324.6836345757929</v>
      </c>
      <c r="I135" s="9">
        <f t="shared" si="30"/>
        <v>-314.68363457579289</v>
      </c>
      <c r="J135" s="9">
        <f t="shared" si="37"/>
        <v>99025.789869831162</v>
      </c>
      <c r="K135" s="9">
        <f t="shared" si="31"/>
        <v>1251.4462608384192</v>
      </c>
      <c r="L135" s="9">
        <f t="shared" si="38"/>
        <v>1566117.7437664608</v>
      </c>
    </row>
    <row r="136" spans="1:12">
      <c r="A136">
        <v>27.914152999999999</v>
      </c>
      <c r="B136">
        <v>4835</v>
      </c>
      <c r="C136" s="9">
        <f t="shared" si="32"/>
        <v>9.3796303818181777</v>
      </c>
      <c r="D136" s="9">
        <f t="shared" si="33"/>
        <v>1761.7626262626263</v>
      </c>
      <c r="E136" s="9">
        <f t="shared" si="34"/>
        <v>87.977466099526609</v>
      </c>
      <c r="F136" s="9">
        <f t="shared" si="35"/>
        <v>3103807.5512957862</v>
      </c>
      <c r="G136" s="9">
        <f t="shared" si="36"/>
        <v>16524.682254844713</v>
      </c>
      <c r="H136" s="9">
        <f t="shared" si="29"/>
        <v>4638.2182105341071</v>
      </c>
      <c r="I136" s="9">
        <f t="shared" si="30"/>
        <v>196.78178946589287</v>
      </c>
      <c r="J136" s="9">
        <f t="shared" si="37"/>
        <v>38723.072665398984</v>
      </c>
      <c r="K136" s="9">
        <f t="shared" si="31"/>
        <v>1564.9808367967335</v>
      </c>
      <c r="L136" s="9">
        <f t="shared" si="38"/>
        <v>2449165.0195410042</v>
      </c>
    </row>
    <row r="137" spans="1:12">
      <c r="A137">
        <v>25.317499999999999</v>
      </c>
      <c r="B137">
        <v>4058</v>
      </c>
      <c r="C137" s="9">
        <f t="shared" si="32"/>
        <v>6.7829773818181778</v>
      </c>
      <c r="D137" s="9">
        <f t="shared" si="33"/>
        <v>984.76262626262633</v>
      </c>
      <c r="E137" s="9">
        <f t="shared" si="34"/>
        <v>46.008782162256985</v>
      </c>
      <c r="F137" s="9">
        <f t="shared" si="35"/>
        <v>969757.43008366507</v>
      </c>
      <c r="G137" s="9">
        <f t="shared" si="36"/>
        <v>6679.6226203992619</v>
      </c>
      <c r="H137" s="9">
        <f t="shared" si="29"/>
        <v>4204.9695621984556</v>
      </c>
      <c r="I137" s="9">
        <f t="shared" si="30"/>
        <v>-146.96956219845561</v>
      </c>
      <c r="J137" s="9">
        <f t="shared" si="37"/>
        <v>21600.052212805709</v>
      </c>
      <c r="K137" s="9">
        <f t="shared" si="31"/>
        <v>1131.7321884610819</v>
      </c>
      <c r="L137" s="9">
        <f t="shared" si="38"/>
        <v>1280817.7463989099</v>
      </c>
    </row>
    <row r="138" spans="1:12">
      <c r="A138">
        <v>10.66</v>
      </c>
      <c r="B138">
        <v>1526</v>
      </c>
      <c r="C138" s="9">
        <f t="shared" si="32"/>
        <v>-7.8745226181818211</v>
      </c>
      <c r="D138" s="9">
        <f t="shared" si="33"/>
        <v>-1547.2373737373737</v>
      </c>
      <c r="E138" s="9">
        <f t="shared" si="34"/>
        <v>62.008106464257082</v>
      </c>
      <c r="F138" s="9">
        <f t="shared" si="35"/>
        <v>2393943.4906897251</v>
      </c>
      <c r="G138" s="9">
        <f t="shared" si="36"/>
        <v>12183.755695191188</v>
      </c>
      <c r="H138" s="9">
        <f t="shared" si="29"/>
        <v>1759.3820836328423</v>
      </c>
      <c r="I138" s="9">
        <f t="shared" si="30"/>
        <v>-233.3820836328423</v>
      </c>
      <c r="J138" s="9">
        <f t="shared" si="37"/>
        <v>54467.196960806992</v>
      </c>
      <c r="K138" s="9">
        <f t="shared" si="31"/>
        <v>-1313.8552901045314</v>
      </c>
      <c r="L138" s="9">
        <f t="shared" si="38"/>
        <v>1726215.7233356624</v>
      </c>
    </row>
    <row r="139" spans="1:12">
      <c r="A139">
        <v>13.495846999999999</v>
      </c>
      <c r="B139">
        <v>2132</v>
      </c>
      <c r="C139" s="9">
        <f t="shared" si="32"/>
        <v>-5.0386756181818217</v>
      </c>
      <c r="D139" s="9">
        <f t="shared" si="33"/>
        <v>-941.23737373737367</v>
      </c>
      <c r="E139" s="9">
        <f t="shared" si="34"/>
        <v>25.388251985259963</v>
      </c>
      <c r="F139" s="9">
        <f t="shared" si="35"/>
        <v>885927.79372002848</v>
      </c>
      <c r="G139" s="9">
        <f t="shared" si="36"/>
        <v>4742.5898059719957</v>
      </c>
      <c r="H139" s="9">
        <f t="shared" si="29"/>
        <v>2232.5399832970315</v>
      </c>
      <c r="I139" s="9">
        <f t="shared" si="30"/>
        <v>-100.53998329703154</v>
      </c>
      <c r="J139" s="9">
        <f t="shared" si="37"/>
        <v>10108.288241367381</v>
      </c>
      <c r="K139" s="9">
        <f t="shared" si="31"/>
        <v>-840.69739044034213</v>
      </c>
      <c r="L139" s="9">
        <f t="shared" si="38"/>
        <v>706772.10229320102</v>
      </c>
    </row>
    <row r="140" spans="1:12">
      <c r="A140">
        <v>15.511653000000001</v>
      </c>
      <c r="B140">
        <v>3249</v>
      </c>
      <c r="C140" s="9">
        <f t="shared" si="32"/>
        <v>-3.0228696181818204</v>
      </c>
      <c r="D140" s="9">
        <f t="shared" si="33"/>
        <v>175.76262626262633</v>
      </c>
      <c r="E140" s="9">
        <f t="shared" si="34"/>
        <v>9.1377407285267047</v>
      </c>
      <c r="F140" s="9">
        <f t="shared" si="35"/>
        <v>30892.500790735663</v>
      </c>
      <c r="G140" s="9">
        <f t="shared" si="36"/>
        <v>-531.30750294113921</v>
      </c>
      <c r="H140" s="9">
        <f t="shared" si="29"/>
        <v>2568.8749594401279</v>
      </c>
      <c r="I140" s="9">
        <f t="shared" si="30"/>
        <v>680.1250405598721</v>
      </c>
      <c r="J140" s="9">
        <f t="shared" si="37"/>
        <v>462570.07079656766</v>
      </c>
      <c r="K140" s="9">
        <f t="shared" si="31"/>
        <v>-504.36241429724578</v>
      </c>
      <c r="L140" s="9">
        <f t="shared" si="38"/>
        <v>254381.44495574659</v>
      </c>
    </row>
    <row r="141" spans="1:12">
      <c r="A141">
        <v>8.0574019999999997</v>
      </c>
      <c r="B141">
        <v>1510</v>
      </c>
      <c r="C141" s="9">
        <f t="shared" si="32"/>
        <v>-10.477120618181821</v>
      </c>
      <c r="D141" s="9">
        <f t="shared" si="33"/>
        <v>-1563.2373737373737</v>
      </c>
      <c r="E141" s="9">
        <f t="shared" si="34"/>
        <v>109.77005644793063</v>
      </c>
      <c r="F141" s="9">
        <f t="shared" si="35"/>
        <v>2443711.0866493215</v>
      </c>
      <c r="G141" s="9">
        <f t="shared" si="36"/>
        <v>16378.22651949624</v>
      </c>
      <c r="H141" s="9">
        <f t="shared" si="29"/>
        <v>1325.1415186974912</v>
      </c>
      <c r="I141" s="9">
        <f t="shared" si="30"/>
        <v>184.85848130250884</v>
      </c>
      <c r="J141" s="9">
        <f t="shared" si="37"/>
        <v>34172.658109470009</v>
      </c>
      <c r="K141" s="9">
        <f t="shared" si="31"/>
        <v>-1748.0958550398825</v>
      </c>
      <c r="L141" s="9">
        <f t="shared" si="38"/>
        <v>3055839.1184076178</v>
      </c>
    </row>
    <row r="142" spans="1:12">
      <c r="A142">
        <v>23.677499999999998</v>
      </c>
      <c r="B142">
        <v>3958</v>
      </c>
      <c r="C142" s="9">
        <f t="shared" si="32"/>
        <v>5.1429773818181772</v>
      </c>
      <c r="D142" s="9">
        <f t="shared" si="33"/>
        <v>884.76262626262633</v>
      </c>
      <c r="E142" s="9">
        <f t="shared" si="34"/>
        <v>26.450216349893353</v>
      </c>
      <c r="F142" s="9">
        <f t="shared" si="35"/>
        <v>782804.90483113984</v>
      </c>
      <c r="G142" s="9">
        <f t="shared" si="36"/>
        <v>4550.3141751467365</v>
      </c>
      <c r="H142" s="9">
        <f t="shared" si="29"/>
        <v>3931.3373967645398</v>
      </c>
      <c r="I142" s="9">
        <f t="shared" si="30"/>
        <v>26.66260323546021</v>
      </c>
      <c r="J142" s="9">
        <f t="shared" si="37"/>
        <v>710.89441129157331</v>
      </c>
      <c r="K142" s="9">
        <f t="shared" si="31"/>
        <v>858.10002302716612</v>
      </c>
      <c r="L142" s="9">
        <f t="shared" si="38"/>
        <v>736335.64951922302</v>
      </c>
    </row>
    <row r="143" spans="1:12">
      <c r="A143">
        <v>21.934999999999999</v>
      </c>
      <c r="B143">
        <v>4864</v>
      </c>
      <c r="C143" s="9">
        <f t="shared" si="32"/>
        <v>3.4004773818181775</v>
      </c>
      <c r="D143" s="9">
        <f t="shared" si="33"/>
        <v>1790.7626262626263</v>
      </c>
      <c r="E143" s="9">
        <f t="shared" si="34"/>
        <v>11.563246424257008</v>
      </c>
      <c r="F143" s="9">
        <f t="shared" si="35"/>
        <v>3206830.7836190187</v>
      </c>
      <c r="G143" s="9">
        <f t="shared" si="36"/>
        <v>6089.4478068113795</v>
      </c>
      <c r="H143" s="9">
        <f t="shared" si="29"/>
        <v>3640.6032209910054</v>
      </c>
      <c r="I143" s="9">
        <f t="shared" si="30"/>
        <v>1223.3967790089946</v>
      </c>
      <c r="J143" s="9">
        <f t="shared" si="37"/>
        <v>1496699.6788895829</v>
      </c>
      <c r="K143" s="9">
        <f t="shared" si="31"/>
        <v>567.36584725363173</v>
      </c>
      <c r="L143" s="9">
        <f t="shared" si="38"/>
        <v>321904.00462983135</v>
      </c>
    </row>
    <row r="144" spans="1:12">
      <c r="A144">
        <v>23.848347</v>
      </c>
      <c r="B144">
        <v>4191</v>
      </c>
      <c r="C144" s="9">
        <f t="shared" si="32"/>
        <v>5.3138243818181792</v>
      </c>
      <c r="D144" s="9">
        <f t="shared" si="33"/>
        <v>1117.7626262626263</v>
      </c>
      <c r="E144" s="9">
        <f t="shared" si="34"/>
        <v>28.236729560805355</v>
      </c>
      <c r="F144" s="9">
        <f t="shared" si="35"/>
        <v>1249393.2886695236</v>
      </c>
      <c r="G144" s="9">
        <f t="shared" si="36"/>
        <v>5939.5942965194645</v>
      </c>
      <c r="H144" s="9">
        <f t="shared" si="29"/>
        <v>3959.8430275986184</v>
      </c>
      <c r="I144" s="9">
        <f t="shared" si="30"/>
        <v>231.15697240138161</v>
      </c>
      <c r="J144" s="9">
        <f t="shared" si="37"/>
        <v>53433.5458897731</v>
      </c>
      <c r="K144" s="9">
        <f t="shared" si="31"/>
        <v>886.60565386124472</v>
      </c>
      <c r="L144" s="9">
        <f t="shared" si="38"/>
        <v>786069.58545872523</v>
      </c>
    </row>
    <row r="145" spans="1:12">
      <c r="A145">
        <v>15.437402000000001</v>
      </c>
      <c r="B145">
        <v>605</v>
      </c>
      <c r="C145" s="9">
        <f t="shared" si="32"/>
        <v>-3.0971206181818207</v>
      </c>
      <c r="D145" s="9">
        <f t="shared" si="33"/>
        <v>-2468.2373737373737</v>
      </c>
      <c r="E145" s="9">
        <f t="shared" si="34"/>
        <v>9.5921561235669426</v>
      </c>
      <c r="F145" s="9">
        <f t="shared" si="35"/>
        <v>6092195.7331139678</v>
      </c>
      <c r="G145" s="9">
        <f t="shared" si="36"/>
        <v>7644.4288607689687</v>
      </c>
      <c r="H145" s="9">
        <f t="shared" si="29"/>
        <v>2556.4862631501073</v>
      </c>
      <c r="I145" s="9">
        <f t="shared" si="30"/>
        <v>-1951.4862631501073</v>
      </c>
      <c r="J145" s="9">
        <f t="shared" si="37"/>
        <v>3808298.6352635701</v>
      </c>
      <c r="K145" s="9">
        <f t="shared" si="31"/>
        <v>-516.75111058726634</v>
      </c>
      <c r="L145" s="9">
        <f t="shared" si="38"/>
        <v>267031.71029317315</v>
      </c>
    </row>
    <row r="146" spans="1:12">
      <c r="A146">
        <v>22.55</v>
      </c>
      <c r="B146">
        <v>3855</v>
      </c>
      <c r="C146" s="9">
        <f t="shared" si="32"/>
        <v>4.0154773818181795</v>
      </c>
      <c r="D146" s="9">
        <f t="shared" si="33"/>
        <v>781.76262626262633</v>
      </c>
      <c r="E146" s="9">
        <f t="shared" si="34"/>
        <v>16.124058603893381</v>
      </c>
      <c r="F146" s="9">
        <f t="shared" si="35"/>
        <v>611152.8038210388</v>
      </c>
      <c r="G146" s="9">
        <f t="shared" si="36"/>
        <v>3139.1501437083548</v>
      </c>
      <c r="H146" s="9">
        <f t="shared" si="29"/>
        <v>3743.2152830287241</v>
      </c>
      <c r="I146" s="9">
        <f t="shared" si="30"/>
        <v>111.78471697127588</v>
      </c>
      <c r="J146" s="9">
        <f t="shared" si="37"/>
        <v>12495.822948348256</v>
      </c>
      <c r="K146" s="9">
        <f t="shared" si="31"/>
        <v>669.97790929135044</v>
      </c>
      <c r="L146" s="9">
        <f t="shared" si="38"/>
        <v>448870.39893840899</v>
      </c>
    </row>
    <row r="147" spans="1:12">
      <c r="A147">
        <v>27.196653000000001</v>
      </c>
      <c r="B147">
        <v>5538</v>
      </c>
      <c r="C147" s="9">
        <f t="shared" si="32"/>
        <v>8.6621303818181801</v>
      </c>
      <c r="D147" s="9">
        <f t="shared" si="33"/>
        <v>2464.7626262626263</v>
      </c>
      <c r="E147" s="9">
        <f t="shared" si="34"/>
        <v>75.032502751617571</v>
      </c>
      <c r="F147" s="9">
        <f t="shared" si="35"/>
        <v>6075054.8038210394</v>
      </c>
      <c r="G147" s="9">
        <f t="shared" si="36"/>
        <v>21350.095228919465</v>
      </c>
      <c r="H147" s="9">
        <f t="shared" si="29"/>
        <v>4518.5041381567698</v>
      </c>
      <c r="I147" s="9">
        <f t="shared" si="30"/>
        <v>1019.4958618432302</v>
      </c>
      <c r="J147" s="9">
        <f t="shared" si="37"/>
        <v>1039371.8123154707</v>
      </c>
      <c r="K147" s="9">
        <f t="shared" si="31"/>
        <v>1445.2667644193962</v>
      </c>
      <c r="L147" s="9">
        <f t="shared" si="38"/>
        <v>2088796.0203353104</v>
      </c>
    </row>
    <row r="148" spans="1:12">
      <c r="A148">
        <v>18.825847</v>
      </c>
      <c r="B148">
        <v>4189</v>
      </c>
      <c r="C148" s="9">
        <f t="shared" si="32"/>
        <v>0.29132438181817832</v>
      </c>
      <c r="D148" s="9">
        <f t="shared" si="33"/>
        <v>1115.7626262626263</v>
      </c>
      <c r="E148" s="9">
        <f t="shared" si="34"/>
        <v>8.4869895441743753E-2</v>
      </c>
      <c r="F148" s="9">
        <f t="shared" si="35"/>
        <v>1244926.2381644731</v>
      </c>
      <c r="G148" s="9">
        <f t="shared" si="36"/>
        <v>325.04885735178675</v>
      </c>
      <c r="H148" s="9">
        <f t="shared" si="29"/>
        <v>3121.8445209572542</v>
      </c>
      <c r="I148" s="9">
        <f t="shared" si="30"/>
        <v>1067.1554790427458</v>
      </c>
      <c r="J148" s="9">
        <f t="shared" si="37"/>
        <v>1138820.8164509523</v>
      </c>
      <c r="K148" s="9">
        <f t="shared" si="31"/>
        <v>48.607147219880517</v>
      </c>
      <c r="L148" s="9">
        <f t="shared" si="38"/>
        <v>2362.6547608551382</v>
      </c>
    </row>
    <row r="149" spans="1:12">
      <c r="A149">
        <v>29.315000000000001</v>
      </c>
      <c r="B149">
        <v>4968</v>
      </c>
      <c r="C149" s="9">
        <f t="shared" si="32"/>
        <v>10.78047738181818</v>
      </c>
      <c r="D149" s="9">
        <f t="shared" si="33"/>
        <v>1894.7626262626263</v>
      </c>
      <c r="E149" s="9">
        <f t="shared" si="34"/>
        <v>116.21869257989336</v>
      </c>
      <c r="F149" s="9">
        <f t="shared" si="35"/>
        <v>3590125.4098816449</v>
      </c>
      <c r="G149" s="9">
        <f t="shared" si="36"/>
        <v>20426.445636338656</v>
      </c>
      <c r="H149" s="9">
        <f t="shared" si="29"/>
        <v>4871.9479654436218</v>
      </c>
      <c r="I149" s="9">
        <f t="shared" si="30"/>
        <v>96.052034556378203</v>
      </c>
      <c r="J149" s="9">
        <f t="shared" si="37"/>
        <v>9225.9933424196734</v>
      </c>
      <c r="K149" s="9">
        <f t="shared" si="31"/>
        <v>1798.7105917062481</v>
      </c>
      <c r="L149" s="9">
        <f t="shared" si="38"/>
        <v>3235359.7927162414</v>
      </c>
    </row>
    <row r="150" spans="1:12">
      <c r="A150">
        <v>18.518346999999999</v>
      </c>
      <c r="B150">
        <v>3351</v>
      </c>
      <c r="C150" s="9">
        <f t="shared" si="32"/>
        <v>-1.6175618181822671E-2</v>
      </c>
      <c r="D150" s="9">
        <f t="shared" si="33"/>
        <v>277.76262626262633</v>
      </c>
      <c r="E150" s="9">
        <f t="shared" si="34"/>
        <v>2.6165062356411217E-4</v>
      </c>
      <c r="F150" s="9">
        <f t="shared" si="35"/>
        <v>77152.076548311437</v>
      </c>
      <c r="G150" s="9">
        <f t="shared" si="36"/>
        <v>-4.4929821876045537</v>
      </c>
      <c r="H150" s="9">
        <f t="shared" si="29"/>
        <v>3070.5384899383953</v>
      </c>
      <c r="I150" s="9">
        <f t="shared" si="30"/>
        <v>280.46151006160471</v>
      </c>
      <c r="J150" s="9">
        <f t="shared" si="37"/>
        <v>78658.658626035598</v>
      </c>
      <c r="K150" s="9">
        <f t="shared" si="31"/>
        <v>-2.698883798978386</v>
      </c>
      <c r="L150" s="9">
        <f t="shared" si="38"/>
        <v>7.2839737603880055</v>
      </c>
    </row>
    <row r="151" spans="1:12">
      <c r="A151">
        <v>21.354153</v>
      </c>
      <c r="B151">
        <v>3409</v>
      </c>
      <c r="C151" s="9">
        <f t="shared" si="32"/>
        <v>2.8196303818181789</v>
      </c>
      <c r="D151" s="9">
        <f t="shared" si="33"/>
        <v>335.76262626262633</v>
      </c>
      <c r="E151" s="9">
        <f t="shared" si="34"/>
        <v>7.9503154900721293</v>
      </c>
      <c r="F151" s="9">
        <f t="shared" si="35"/>
        <v>112736.54119477609</v>
      </c>
      <c r="G151" s="9">
        <f t="shared" si="36"/>
        <v>946.72650208916355</v>
      </c>
      <c r="H151" s="9">
        <f t="shared" si="29"/>
        <v>3543.6895487984493</v>
      </c>
      <c r="I151" s="9">
        <f t="shared" si="30"/>
        <v>-134.68954879844932</v>
      </c>
      <c r="J151" s="9">
        <f t="shared" si="37"/>
        <v>18141.274555529861</v>
      </c>
      <c r="K151" s="9">
        <f t="shared" si="31"/>
        <v>470.45217506107565</v>
      </c>
      <c r="L151" s="9">
        <f t="shared" si="38"/>
        <v>221325.24901969696</v>
      </c>
    </row>
    <row r="152" spans="1:12">
      <c r="A152">
        <v>18.313347</v>
      </c>
      <c r="B152">
        <v>3126</v>
      </c>
      <c r="C152" s="9">
        <f t="shared" si="32"/>
        <v>-0.22117561818182097</v>
      </c>
      <c r="D152" s="9">
        <f t="shared" si="33"/>
        <v>52.762626262626327</v>
      </c>
      <c r="E152" s="9">
        <f t="shared" si="34"/>
        <v>4.8918654078110656E-2</v>
      </c>
      <c r="F152" s="9">
        <f t="shared" si="35"/>
        <v>2783.8947301295852</v>
      </c>
      <c r="G152" s="9">
        <f t="shared" si="36"/>
        <v>-11.66980648053276</v>
      </c>
      <c r="H152" s="9">
        <f t="shared" si="29"/>
        <v>3036.3344692591563</v>
      </c>
      <c r="I152" s="9">
        <f t="shared" si="30"/>
        <v>89.665530740843678</v>
      </c>
      <c r="J152" s="9">
        <f t="shared" si="37"/>
        <v>8039.907403037183</v>
      </c>
      <c r="K152" s="9">
        <f t="shared" si="31"/>
        <v>-36.902904478217351</v>
      </c>
      <c r="L152" s="9">
        <f t="shared" si="38"/>
        <v>1361.8243589284343</v>
      </c>
    </row>
    <row r="153" spans="1:12">
      <c r="A153">
        <v>8.0509240000000002</v>
      </c>
      <c r="B153">
        <v>1349</v>
      </c>
      <c r="C153" s="9">
        <f t="shared" si="32"/>
        <v>-10.483598618181821</v>
      </c>
      <c r="D153" s="9">
        <f t="shared" si="33"/>
        <v>-1724.2373737373737</v>
      </c>
      <c r="E153" s="9">
        <f t="shared" si="34"/>
        <v>109.90583998714379</v>
      </c>
      <c r="F153" s="9">
        <f t="shared" si="35"/>
        <v>2972994.5209927554</v>
      </c>
      <c r="G153" s="9">
        <f t="shared" si="36"/>
        <v>18076.212548730582</v>
      </c>
      <c r="H153" s="9">
        <f t="shared" si="29"/>
        <v>1324.0606716440273</v>
      </c>
      <c r="I153" s="9">
        <f t="shared" si="30"/>
        <v>24.939328355972748</v>
      </c>
      <c r="J153" s="9">
        <f t="shared" si="37"/>
        <v>621.97009884702641</v>
      </c>
      <c r="K153" s="9">
        <f t="shared" si="31"/>
        <v>-1749.1767020933464</v>
      </c>
      <c r="L153" s="9">
        <f t="shared" si="38"/>
        <v>3059619.1351461555</v>
      </c>
    </row>
    <row r="154" spans="1:12">
      <c r="A154">
        <v>7.0818070000000004</v>
      </c>
      <c r="B154">
        <v>1162</v>
      </c>
      <c r="C154" s="9">
        <f t="shared" si="32"/>
        <v>-11.45271561818182</v>
      </c>
      <c r="D154" s="9">
        <f t="shared" si="33"/>
        <v>-1911.2373737373737</v>
      </c>
      <c r="E154" s="9">
        <f t="shared" si="34"/>
        <v>131.16469503094578</v>
      </c>
      <c r="F154" s="9">
        <f t="shared" si="35"/>
        <v>3652828.2987705334</v>
      </c>
      <c r="G154" s="9">
        <f t="shared" si="36"/>
        <v>21888.858120254823</v>
      </c>
      <c r="H154" s="9">
        <f t="shared" si="29"/>
        <v>1162.3645842849912</v>
      </c>
      <c r="I154" s="9">
        <f t="shared" si="30"/>
        <v>-0.36458428499122419</v>
      </c>
      <c r="J154" s="9">
        <f t="shared" si="37"/>
        <v>0.13292170086256219</v>
      </c>
      <c r="K154" s="9">
        <f t="shared" si="31"/>
        <v>-1910.8727894523824</v>
      </c>
      <c r="L154" s="9">
        <f t="shared" si="38"/>
        <v>3651434.8174695293</v>
      </c>
    </row>
    <row r="155" spans="1:12">
      <c r="A155">
        <v>31.262499999999999</v>
      </c>
      <c r="B155">
        <v>4086</v>
      </c>
      <c r="C155" s="9">
        <f t="shared" si="32"/>
        <v>12.727977381818178</v>
      </c>
      <c r="D155" s="9">
        <f t="shared" si="33"/>
        <v>1012.7626262626263</v>
      </c>
      <c r="E155" s="9">
        <f t="shared" si="34"/>
        <v>162.00140823207514</v>
      </c>
      <c r="F155" s="9">
        <f t="shared" si="35"/>
        <v>1025688.1371543722</v>
      </c>
      <c r="G155" s="9">
        <f t="shared" si="36"/>
        <v>12890.419800221485</v>
      </c>
      <c r="H155" s="9">
        <f t="shared" si="29"/>
        <v>5196.8861618963965</v>
      </c>
      <c r="I155" s="9">
        <f t="shared" si="30"/>
        <v>-1110.8861618963965</v>
      </c>
      <c r="J155" s="9">
        <f t="shared" si="37"/>
        <v>1234068.0646929068</v>
      </c>
      <c r="K155" s="9">
        <f t="shared" si="31"/>
        <v>2123.6487881590228</v>
      </c>
      <c r="L155" s="9">
        <f t="shared" si="38"/>
        <v>4509884.1754492866</v>
      </c>
    </row>
    <row r="156" spans="1:12">
      <c r="A156">
        <v>8.131653</v>
      </c>
      <c r="B156">
        <v>1685</v>
      </c>
      <c r="C156" s="9">
        <f t="shared" si="32"/>
        <v>-10.402869618181821</v>
      </c>
      <c r="D156" s="9">
        <f t="shared" si="33"/>
        <v>-1388.2373737373737</v>
      </c>
      <c r="E156" s="9">
        <f t="shared" si="34"/>
        <v>108.21969629289039</v>
      </c>
      <c r="F156" s="9">
        <f t="shared" si="35"/>
        <v>1927203.0058412405</v>
      </c>
      <c r="G156" s="9">
        <f t="shared" si="36"/>
        <v>14441.652398077047</v>
      </c>
      <c r="H156" s="9">
        <f t="shared" si="29"/>
        <v>1337.5302149875117</v>
      </c>
      <c r="I156" s="9">
        <f t="shared" si="30"/>
        <v>347.46978501248827</v>
      </c>
      <c r="J156" s="9">
        <f t="shared" si="37"/>
        <v>120735.25149662483</v>
      </c>
      <c r="K156" s="9">
        <f t="shared" si="31"/>
        <v>-1735.7071587498619</v>
      </c>
      <c r="L156" s="9">
        <f t="shared" si="38"/>
        <v>3012679.3409355185</v>
      </c>
    </row>
    <row r="157" spans="1:12">
      <c r="A157">
        <v>6.7649999999999997</v>
      </c>
      <c r="B157">
        <v>1406</v>
      </c>
      <c r="C157" s="9">
        <f t="shared" si="32"/>
        <v>-11.769522618181821</v>
      </c>
      <c r="D157" s="9">
        <f t="shared" si="33"/>
        <v>-1667.2373737373737</v>
      </c>
      <c r="E157" s="9">
        <f t="shared" si="34"/>
        <v>138.52166265989345</v>
      </c>
      <c r="F157" s="9">
        <f t="shared" si="35"/>
        <v>2779680.4603866949</v>
      </c>
      <c r="G157" s="9">
        <f t="shared" si="36"/>
        <v>19622.587980080076</v>
      </c>
      <c r="H157" s="9">
        <f t="shared" si="29"/>
        <v>1109.5056907272947</v>
      </c>
      <c r="I157" s="9">
        <f t="shared" si="30"/>
        <v>296.49430927270532</v>
      </c>
      <c r="J157" s="9">
        <f t="shared" si="37"/>
        <v>87908.875431098641</v>
      </c>
      <c r="K157" s="9">
        <f t="shared" si="31"/>
        <v>-1963.731683010079</v>
      </c>
      <c r="L157" s="9">
        <f t="shared" si="38"/>
        <v>3856242.1228575972</v>
      </c>
    </row>
    <row r="158" spans="1:12">
      <c r="A158">
        <v>27.06</v>
      </c>
      <c r="B158">
        <v>4492</v>
      </c>
      <c r="C158" s="9">
        <f t="shared" si="32"/>
        <v>8.5254773818181775</v>
      </c>
      <c r="D158" s="9">
        <f t="shared" si="33"/>
        <v>1418.7626262626263</v>
      </c>
      <c r="E158" s="9">
        <f t="shared" si="34"/>
        <v>72.683764587893322</v>
      </c>
      <c r="F158" s="9">
        <f t="shared" si="35"/>
        <v>2012887.3896796247</v>
      </c>
      <c r="G158" s="9">
        <f t="shared" si="36"/>
        <v>12095.628680370977</v>
      </c>
      <c r="H158" s="9">
        <f t="shared" si="29"/>
        <v>4495.7037379719895</v>
      </c>
      <c r="I158" s="9">
        <f t="shared" si="30"/>
        <v>-3.7037379719895398</v>
      </c>
      <c r="J158" s="9">
        <f t="shared" si="37"/>
        <v>13.717674965157189</v>
      </c>
      <c r="K158" s="9">
        <f t="shared" si="31"/>
        <v>1422.4663642346159</v>
      </c>
      <c r="L158" s="9">
        <f t="shared" si="38"/>
        <v>2023410.5573788469</v>
      </c>
    </row>
    <row r="159" spans="1:12">
      <c r="A159">
        <v>9.5666530000000005</v>
      </c>
      <c r="B159">
        <v>1248</v>
      </c>
      <c r="C159" s="9">
        <f t="shared" si="32"/>
        <v>-8.9678696181818207</v>
      </c>
      <c r="D159" s="9">
        <f t="shared" si="33"/>
        <v>-1825.2373737373737</v>
      </c>
      <c r="E159" s="9">
        <f t="shared" si="34"/>
        <v>80.422685488708552</v>
      </c>
      <c r="F159" s="9">
        <f t="shared" si="35"/>
        <v>3331491.470487705</v>
      </c>
      <c r="G159" s="9">
        <f t="shared" si="36"/>
        <v>16368.490789909371</v>
      </c>
      <c r="H159" s="9">
        <f t="shared" si="29"/>
        <v>1576.9583597421872</v>
      </c>
      <c r="I159" s="9">
        <f t="shared" si="30"/>
        <v>-328.95835974218721</v>
      </c>
      <c r="J159" s="9">
        <f t="shared" si="37"/>
        <v>108213.60244427026</v>
      </c>
      <c r="K159" s="9">
        <f t="shared" si="31"/>
        <v>-1496.2790139951865</v>
      </c>
      <c r="L159" s="9">
        <f t="shared" si="38"/>
        <v>2238850.8877224075</v>
      </c>
    </row>
    <row r="160" spans="1:12">
      <c r="A160">
        <v>21.661653000000001</v>
      </c>
      <c r="B160">
        <v>4333</v>
      </c>
      <c r="C160" s="9">
        <f t="shared" si="32"/>
        <v>3.1271303818181799</v>
      </c>
      <c r="D160" s="9">
        <f t="shared" si="33"/>
        <v>1259.7626262626263</v>
      </c>
      <c r="E160" s="9">
        <f t="shared" si="34"/>
        <v>9.7789444248903159</v>
      </c>
      <c r="F160" s="9">
        <f t="shared" si="35"/>
        <v>1587001.8745281096</v>
      </c>
      <c r="G160" s="9">
        <f t="shared" si="36"/>
        <v>3939.4419824649199</v>
      </c>
      <c r="H160" s="9">
        <f t="shared" si="29"/>
        <v>3594.9955798173082</v>
      </c>
      <c r="I160" s="9">
        <f t="shared" si="30"/>
        <v>738.00442018269177</v>
      </c>
      <c r="J160" s="9">
        <f t="shared" si="37"/>
        <v>544650.52420919109</v>
      </c>
      <c r="K160" s="9">
        <f t="shared" si="31"/>
        <v>521.75820607993455</v>
      </c>
      <c r="L160" s="9">
        <f t="shared" si="38"/>
        <v>272231.62561175146</v>
      </c>
    </row>
    <row r="161" spans="1:12">
      <c r="A161">
        <v>10.728346999999999</v>
      </c>
      <c r="B161">
        <v>1944</v>
      </c>
      <c r="C161" s="9">
        <f t="shared" si="32"/>
        <v>-7.8061756181818218</v>
      </c>
      <c r="D161" s="9">
        <f t="shared" si="33"/>
        <v>-1129.2373737373737</v>
      </c>
      <c r="E161" s="9">
        <f t="shared" si="34"/>
        <v>60.936377781896347</v>
      </c>
      <c r="F161" s="9">
        <f t="shared" si="35"/>
        <v>1275177.0462452809</v>
      </c>
      <c r="G161" s="9">
        <f t="shared" si="36"/>
        <v>8815.0252540083602</v>
      </c>
      <c r="H161" s="9">
        <f t="shared" si="29"/>
        <v>1770.7857041273005</v>
      </c>
      <c r="I161" s="9">
        <f t="shared" si="30"/>
        <v>173.21429587269949</v>
      </c>
      <c r="J161" s="9">
        <f t="shared" si="37"/>
        <v>30003.192294675082</v>
      </c>
      <c r="K161" s="9">
        <f t="shared" si="31"/>
        <v>-1302.4516696100732</v>
      </c>
      <c r="L161" s="9">
        <f t="shared" si="38"/>
        <v>1696380.3516700673</v>
      </c>
    </row>
    <row r="162" spans="1:12">
      <c r="A162">
        <v>29.485847</v>
      </c>
      <c r="B162">
        <v>5302</v>
      </c>
      <c r="C162" s="9">
        <f t="shared" si="32"/>
        <v>10.951324381818178</v>
      </c>
      <c r="D162" s="9">
        <f t="shared" si="33"/>
        <v>2228.7626262626263</v>
      </c>
      <c r="E162" s="9">
        <f t="shared" si="34"/>
        <v>119.93150571580532</v>
      </c>
      <c r="F162" s="9">
        <f t="shared" si="35"/>
        <v>4967382.8442250798</v>
      </c>
      <c r="G162" s="9">
        <f t="shared" si="36"/>
        <v>24407.902490275017</v>
      </c>
      <c r="H162" s="9">
        <f t="shared" si="29"/>
        <v>4900.4535962777009</v>
      </c>
      <c r="I162" s="9">
        <f t="shared" si="30"/>
        <v>401.54640372229915</v>
      </c>
      <c r="J162" s="9">
        <f t="shared" si="37"/>
        <v>161239.51434231165</v>
      </c>
      <c r="K162" s="9">
        <f t="shared" si="31"/>
        <v>1827.2162225403272</v>
      </c>
      <c r="L162" s="9">
        <f t="shared" si="38"/>
        <v>3338719.1239145426</v>
      </c>
    </row>
    <row r="163" spans="1:12">
      <c r="A163">
        <v>25.42</v>
      </c>
      <c r="B163">
        <v>3872</v>
      </c>
      <c r="C163" s="9">
        <f t="shared" si="32"/>
        <v>6.8854773818181805</v>
      </c>
      <c r="D163" s="9">
        <f t="shared" si="33"/>
        <v>798.76262626262633</v>
      </c>
      <c r="E163" s="9">
        <f t="shared" si="34"/>
        <v>47.409798775529744</v>
      </c>
      <c r="F163" s="9">
        <f t="shared" si="35"/>
        <v>638021.73311396805</v>
      </c>
      <c r="G163" s="9">
        <f t="shared" si="36"/>
        <v>5499.8619965730022</v>
      </c>
      <c r="H163" s="9">
        <f t="shared" si="29"/>
        <v>4222.0715725380742</v>
      </c>
      <c r="I163" s="9">
        <f t="shared" si="30"/>
        <v>-350.07157253807418</v>
      </c>
      <c r="J163" s="9">
        <f t="shared" si="37"/>
        <v>122550.10589928013</v>
      </c>
      <c r="K163" s="9">
        <f t="shared" si="31"/>
        <v>1148.8341988007005</v>
      </c>
      <c r="L163" s="9">
        <f t="shared" si="38"/>
        <v>1319820.0163340475</v>
      </c>
    </row>
    <row r="164" spans="1:12">
      <c r="A164">
        <v>21.32</v>
      </c>
      <c r="B164">
        <v>4714</v>
      </c>
      <c r="C164" s="9">
        <f t="shared" si="32"/>
        <v>2.7854773818181791</v>
      </c>
      <c r="D164" s="9">
        <f t="shared" si="33"/>
        <v>1640.7626262626263</v>
      </c>
      <c r="E164" s="9">
        <f t="shared" si="34"/>
        <v>7.7588842446206581</v>
      </c>
      <c r="F164" s="9">
        <f t="shared" si="35"/>
        <v>2692101.9957402307</v>
      </c>
      <c r="G164" s="9">
        <f t="shared" si="36"/>
        <v>4570.3071843871394</v>
      </c>
      <c r="H164" s="9">
        <f t="shared" si="29"/>
        <v>3537.991158953288</v>
      </c>
      <c r="I164" s="9">
        <f t="shared" si="30"/>
        <v>1176.008841046712</v>
      </c>
      <c r="J164" s="9">
        <f t="shared" si="37"/>
        <v>1382996.7942200305</v>
      </c>
      <c r="K164" s="9">
        <f t="shared" si="31"/>
        <v>464.75378521591438</v>
      </c>
      <c r="L164" s="9">
        <f t="shared" si="38"/>
        <v>215996.08087252028</v>
      </c>
    </row>
    <row r="165" spans="1:12">
      <c r="A165">
        <v>2.4243464000000001</v>
      </c>
      <c r="B165">
        <v>981</v>
      </c>
      <c r="C165" s="9">
        <f t="shared" si="32"/>
        <v>-16.11017621818182</v>
      </c>
      <c r="D165" s="9">
        <f t="shared" si="33"/>
        <v>-2092.2373737373737</v>
      </c>
      <c r="E165" s="9">
        <f t="shared" si="34"/>
        <v>259.53777778087107</v>
      </c>
      <c r="F165" s="9">
        <f t="shared" si="35"/>
        <v>4377457.2280634623</v>
      </c>
      <c r="G165" s="9">
        <f t="shared" si="36"/>
        <v>33706.312781175024</v>
      </c>
      <c r="H165" s="9">
        <f t="shared" si="29"/>
        <v>385.27249318673535</v>
      </c>
      <c r="I165" s="9">
        <f t="shared" si="30"/>
        <v>595.72750681326465</v>
      </c>
      <c r="J165" s="9">
        <f t="shared" si="37"/>
        <v>354891.2623739483</v>
      </c>
      <c r="K165" s="9">
        <f t="shared" si="31"/>
        <v>-2687.9648805506386</v>
      </c>
      <c r="L165" s="9">
        <f t="shared" si="38"/>
        <v>7225155.199073609</v>
      </c>
    </row>
    <row r="166" spans="1:12">
      <c r="A166">
        <v>7.2774999999999999</v>
      </c>
      <c r="B166">
        <v>1543</v>
      </c>
      <c r="C166" s="9">
        <f t="shared" si="32"/>
        <v>-11.257022618181821</v>
      </c>
      <c r="D166" s="9">
        <f t="shared" si="33"/>
        <v>-1530.2373737373737</v>
      </c>
      <c r="E166" s="9">
        <f t="shared" si="34"/>
        <v>126.72055822625711</v>
      </c>
      <c r="F166" s="9">
        <f t="shared" si="35"/>
        <v>2341626.4199826545</v>
      </c>
      <c r="G166" s="9">
        <f t="shared" si="36"/>
        <v>17225.916727348766</v>
      </c>
      <c r="H166" s="9">
        <f t="shared" si="29"/>
        <v>1195.015742425393</v>
      </c>
      <c r="I166" s="9">
        <f t="shared" si="30"/>
        <v>347.984257574607</v>
      </c>
      <c r="J166" s="9">
        <f t="shared" si="37"/>
        <v>121093.04351975043</v>
      </c>
      <c r="K166" s="9">
        <f t="shared" si="31"/>
        <v>-1878.2216313119807</v>
      </c>
      <c r="L166" s="9">
        <f t="shared" si="38"/>
        <v>3527716.4963282379</v>
      </c>
    </row>
    <row r="167" spans="1:12">
      <c r="A167">
        <v>17.664152999999999</v>
      </c>
      <c r="B167">
        <v>795</v>
      </c>
      <c r="C167" s="9">
        <f t="shared" si="32"/>
        <v>-0.87036961818182235</v>
      </c>
      <c r="D167" s="9">
        <f t="shared" si="33"/>
        <v>-2278.2373737373737</v>
      </c>
      <c r="E167" s="9">
        <f t="shared" si="34"/>
        <v>0.75754327225397122</v>
      </c>
      <c r="F167" s="9">
        <f t="shared" si="35"/>
        <v>5190365.531093766</v>
      </c>
      <c r="G167" s="9">
        <f t="shared" si="36"/>
        <v>1982.9085931073557</v>
      </c>
      <c r="H167" s="9">
        <f t="shared" si="29"/>
        <v>2928.0171765721407</v>
      </c>
      <c r="I167" s="9">
        <f t="shared" si="30"/>
        <v>-2133.0171765721407</v>
      </c>
      <c r="J167" s="9">
        <f t="shared" si="37"/>
        <v>4549762.2755517866</v>
      </c>
      <c r="K167" s="9">
        <f t="shared" si="31"/>
        <v>-145.220197165233</v>
      </c>
      <c r="L167" s="9">
        <f t="shared" si="38"/>
        <v>21088.905664709149</v>
      </c>
    </row>
    <row r="168" spans="1:12">
      <c r="A168">
        <v>27.948346999999998</v>
      </c>
      <c r="B168">
        <v>4679</v>
      </c>
      <c r="C168" s="9">
        <f t="shared" si="32"/>
        <v>9.413824381818177</v>
      </c>
      <c r="D168" s="9">
        <f t="shared" si="33"/>
        <v>1605.7626262626263</v>
      </c>
      <c r="E168" s="9">
        <f t="shared" si="34"/>
        <v>88.620089491714381</v>
      </c>
      <c r="F168" s="9">
        <f t="shared" si="35"/>
        <v>2578473.6119018472</v>
      </c>
      <c r="G168" s="9">
        <f t="shared" si="36"/>
        <v>15116.367362523501</v>
      </c>
      <c r="H168" s="9">
        <f t="shared" si="29"/>
        <v>4643.9234411834041</v>
      </c>
      <c r="I168" s="9">
        <f t="shared" si="30"/>
        <v>35.076558816595934</v>
      </c>
      <c r="J168" s="9">
        <f t="shared" si="37"/>
        <v>1230.3649784141139</v>
      </c>
      <c r="K168" s="9">
        <f t="shared" si="31"/>
        <v>1570.6860674460304</v>
      </c>
      <c r="L168" s="9">
        <f t="shared" si="38"/>
        <v>2467054.722469076</v>
      </c>
    </row>
    <row r="169" spans="1:12">
      <c r="A169">
        <v>18.86</v>
      </c>
      <c r="B169">
        <v>4036</v>
      </c>
      <c r="C169" s="9">
        <f t="shared" si="32"/>
        <v>0.3254773818181782</v>
      </c>
      <c r="D169" s="9">
        <f t="shared" si="33"/>
        <v>962.76262626262633</v>
      </c>
      <c r="E169" s="9">
        <f t="shared" si="34"/>
        <v>0.10593552607521615</v>
      </c>
      <c r="F169" s="9">
        <f t="shared" si="35"/>
        <v>926911.87452810945</v>
      </c>
      <c r="G169" s="9">
        <f t="shared" si="36"/>
        <v>313.35745890835284</v>
      </c>
      <c r="H169" s="9">
        <f t="shared" si="29"/>
        <v>3127.5429108024155</v>
      </c>
      <c r="I169" s="9">
        <f t="shared" si="30"/>
        <v>908.45708919758454</v>
      </c>
      <c r="J169" s="9">
        <f t="shared" si="37"/>
        <v>825294.28291334806</v>
      </c>
      <c r="K169" s="9">
        <f t="shared" si="31"/>
        <v>54.30553706504179</v>
      </c>
      <c r="L169" s="9">
        <f t="shared" si="38"/>
        <v>2949.0913559226278</v>
      </c>
    </row>
    <row r="170" spans="1:12">
      <c r="A170">
        <v>32.560847000000003</v>
      </c>
      <c r="B170">
        <v>4258</v>
      </c>
      <c r="C170" s="9">
        <f t="shared" si="32"/>
        <v>14.026324381818181</v>
      </c>
      <c r="D170" s="9">
        <f t="shared" si="33"/>
        <v>1184.7626262626263</v>
      </c>
      <c r="E170" s="9">
        <f t="shared" si="34"/>
        <v>196.73777566398718</v>
      </c>
      <c r="F170" s="9">
        <f t="shared" si="35"/>
        <v>1403662.4805887155</v>
      </c>
      <c r="G170" s="9">
        <f t="shared" si="36"/>
        <v>16617.864911414417</v>
      </c>
      <c r="H170" s="9">
        <f t="shared" si="29"/>
        <v>5413.5139064662908</v>
      </c>
      <c r="I170" s="9">
        <f t="shared" si="30"/>
        <v>-1155.5139064662908</v>
      </c>
      <c r="J170" s="9">
        <f t="shared" si="37"/>
        <v>1335212.3880369877</v>
      </c>
      <c r="K170" s="9">
        <f t="shared" si="31"/>
        <v>2340.2765327289171</v>
      </c>
      <c r="L170" s="9">
        <f t="shared" si="38"/>
        <v>5476894.249641682</v>
      </c>
    </row>
    <row r="171" spans="1:12">
      <c r="A171">
        <v>14.902597999999999</v>
      </c>
      <c r="B171">
        <v>801</v>
      </c>
      <c r="C171" s="9">
        <f t="shared" si="32"/>
        <v>-3.6319246181818219</v>
      </c>
      <c r="D171" s="9">
        <f t="shared" si="33"/>
        <v>-2272.2373737373737</v>
      </c>
      <c r="E171" s="9">
        <f t="shared" si="34"/>
        <v>13.190876432155173</v>
      </c>
      <c r="F171" s="9">
        <f t="shared" si="35"/>
        <v>5163062.6826089174</v>
      </c>
      <c r="G171" s="9">
        <f t="shared" si="36"/>
        <v>8252.5948560295765</v>
      </c>
      <c r="H171" s="9">
        <f t="shared" si="29"/>
        <v>2467.2548140021077</v>
      </c>
      <c r="I171" s="9">
        <f t="shared" si="30"/>
        <v>-1666.2548140021077</v>
      </c>
      <c r="J171" s="9">
        <f t="shared" si="37"/>
        <v>2776405.1051851981</v>
      </c>
      <c r="K171" s="9">
        <f t="shared" si="31"/>
        <v>-605.98255973526602</v>
      </c>
      <c r="L171" s="9">
        <f t="shared" si="38"/>
        <v>367214.86270330526</v>
      </c>
    </row>
    <row r="172" spans="1:12">
      <c r="A172">
        <v>5.526103</v>
      </c>
      <c r="B172">
        <v>1605</v>
      </c>
      <c r="C172" s="9">
        <f t="shared" si="32"/>
        <v>-13.008419618181822</v>
      </c>
      <c r="D172" s="9">
        <f t="shared" si="33"/>
        <v>-1468.2373737373737</v>
      </c>
      <c r="E172" s="9">
        <f t="shared" si="34"/>
        <v>169.21898096269771</v>
      </c>
      <c r="F172" s="9">
        <f t="shared" si="35"/>
        <v>2155720.9856392201</v>
      </c>
      <c r="G172" s="9">
        <f t="shared" si="36"/>
        <v>19099.447856673007</v>
      </c>
      <c r="H172" s="9">
        <f t="shared" si="29"/>
        <v>902.79711215437976</v>
      </c>
      <c r="I172" s="9">
        <f t="shared" si="30"/>
        <v>702.20288784562024</v>
      </c>
      <c r="J172" s="9">
        <f t="shared" si="37"/>
        <v>493088.89569872874</v>
      </c>
      <c r="K172" s="9">
        <f t="shared" si="31"/>
        <v>-2170.440261582994</v>
      </c>
      <c r="L172" s="9">
        <f t="shared" si="38"/>
        <v>4710810.9291004557</v>
      </c>
    </row>
    <row r="173" spans="1:12">
      <c r="A173">
        <v>27.3675</v>
      </c>
      <c r="B173">
        <v>4788</v>
      </c>
      <c r="C173" s="9">
        <f t="shared" si="32"/>
        <v>8.8329773818181785</v>
      </c>
      <c r="D173" s="9">
        <f t="shared" si="33"/>
        <v>1714.7626262626263</v>
      </c>
      <c r="E173" s="9">
        <f t="shared" si="34"/>
        <v>78.021489427711529</v>
      </c>
      <c r="F173" s="9">
        <f t="shared" si="35"/>
        <v>2940410.8644270995</v>
      </c>
      <c r="G173" s="9">
        <f t="shared" si="36"/>
        <v>15146.459492964917</v>
      </c>
      <c r="H173" s="9">
        <f t="shared" si="29"/>
        <v>4547.0097689908489</v>
      </c>
      <c r="I173" s="9">
        <f t="shared" si="30"/>
        <v>240.9902310091511</v>
      </c>
      <c r="J173" s="9">
        <f t="shared" si="37"/>
        <v>58076.291441844012</v>
      </c>
      <c r="K173" s="9">
        <f t="shared" si="31"/>
        <v>1473.7723952534752</v>
      </c>
      <c r="L173" s="9">
        <f t="shared" si="38"/>
        <v>2172005.0730111655</v>
      </c>
    </row>
    <row r="174" spans="1:12">
      <c r="A174">
        <v>22.2425</v>
      </c>
      <c r="B174">
        <v>4182</v>
      </c>
      <c r="C174" s="9">
        <f t="shared" si="32"/>
        <v>3.7079773818181785</v>
      </c>
      <c r="D174" s="9">
        <f t="shared" si="33"/>
        <v>1108.7626262626263</v>
      </c>
      <c r="E174" s="9">
        <f t="shared" si="34"/>
        <v>13.749096264075193</v>
      </c>
      <c r="F174" s="9">
        <f t="shared" si="35"/>
        <v>1229354.5613967965</v>
      </c>
      <c r="G174" s="9">
        <f t="shared" si="36"/>
        <v>4111.2667399871407</v>
      </c>
      <c r="H174" s="9">
        <f t="shared" si="29"/>
        <v>3691.9092520098648</v>
      </c>
      <c r="I174" s="9">
        <f t="shared" si="30"/>
        <v>490.09074799013524</v>
      </c>
      <c r="J174" s="9">
        <f t="shared" si="37"/>
        <v>240188.94126553024</v>
      </c>
      <c r="K174" s="9">
        <f t="shared" si="31"/>
        <v>618.67187827249109</v>
      </c>
      <c r="L174" s="9">
        <f t="shared" si="38"/>
        <v>382754.892965212</v>
      </c>
    </row>
    <row r="175" spans="1:12">
      <c r="A175">
        <v>9.1225000000000005</v>
      </c>
      <c r="B175">
        <v>1472</v>
      </c>
      <c r="C175" s="9">
        <f t="shared" si="32"/>
        <v>-9.4120226181818207</v>
      </c>
      <c r="D175" s="9">
        <f t="shared" si="33"/>
        <v>-1601.2373737373737</v>
      </c>
      <c r="E175" s="9">
        <f t="shared" si="34"/>
        <v>88.586169765166176</v>
      </c>
      <c r="F175" s="9">
        <f t="shared" si="35"/>
        <v>2563961.1270533619</v>
      </c>
      <c r="G175" s="9">
        <f t="shared" si="36"/>
        <v>15070.882378694218</v>
      </c>
      <c r="H175" s="9">
        <f t="shared" si="29"/>
        <v>1502.8519285385473</v>
      </c>
      <c r="I175" s="9">
        <f t="shared" si="30"/>
        <v>-30.851928538547327</v>
      </c>
      <c r="J175" s="9">
        <f t="shared" si="37"/>
        <v>951.84149454763099</v>
      </c>
      <c r="K175" s="9">
        <f t="shared" si="31"/>
        <v>-1570.3854451988263</v>
      </c>
      <c r="L175" s="9">
        <f t="shared" si="38"/>
        <v>2466110.4464923162</v>
      </c>
    </row>
    <row r="176" spans="1:12">
      <c r="A176">
        <v>10.933346999999999</v>
      </c>
      <c r="B176">
        <v>1851</v>
      </c>
      <c r="C176" s="9">
        <f t="shared" si="32"/>
        <v>-7.6011756181818217</v>
      </c>
      <c r="D176" s="9">
        <f t="shared" si="33"/>
        <v>-1222.2373737373737</v>
      </c>
      <c r="E176" s="9">
        <f t="shared" si="34"/>
        <v>57.777870778441802</v>
      </c>
      <c r="F176" s="9">
        <f t="shared" si="35"/>
        <v>1493864.1977604325</v>
      </c>
      <c r="G176" s="9">
        <f t="shared" si="36"/>
        <v>9290.4409248831071</v>
      </c>
      <c r="H176" s="9">
        <f t="shared" si="29"/>
        <v>1804.9897248065399</v>
      </c>
      <c r="I176" s="9">
        <f t="shared" si="30"/>
        <v>46.010275193460075</v>
      </c>
      <c r="J176" s="9">
        <f t="shared" si="37"/>
        <v>2116.9454233779275</v>
      </c>
      <c r="K176" s="9">
        <f t="shared" si="31"/>
        <v>-1268.2476489308337</v>
      </c>
      <c r="L176" s="9">
        <f t="shared" si="38"/>
        <v>1608452.0990185873</v>
      </c>
    </row>
    <row r="177" spans="1:12">
      <c r="A177">
        <v>11.9925</v>
      </c>
      <c r="B177">
        <v>2133</v>
      </c>
      <c r="C177" s="9">
        <f t="shared" si="32"/>
        <v>-6.5420226181818215</v>
      </c>
      <c r="D177" s="9">
        <f t="shared" si="33"/>
        <v>-940.23737373737367</v>
      </c>
      <c r="E177" s="9">
        <f t="shared" si="34"/>
        <v>42.798059936802538</v>
      </c>
      <c r="F177" s="9">
        <f t="shared" si="35"/>
        <v>884046.31897255371</v>
      </c>
      <c r="G177" s="9">
        <f t="shared" si="36"/>
        <v>6151.0541654497729</v>
      </c>
      <c r="H177" s="9">
        <f t="shared" si="29"/>
        <v>1981.7082180478978</v>
      </c>
      <c r="I177" s="9">
        <f t="shared" si="30"/>
        <v>151.29178195210216</v>
      </c>
      <c r="J177" s="9">
        <f t="shared" si="37"/>
        <v>22889.203286242424</v>
      </c>
      <c r="K177" s="9">
        <f t="shared" si="31"/>
        <v>-1091.5291556894758</v>
      </c>
      <c r="L177" s="9">
        <f t="shared" si="38"/>
        <v>1191435.89772018</v>
      </c>
    </row>
    <row r="178" spans="1:12">
      <c r="A178">
        <v>7.6652370000000003</v>
      </c>
      <c r="B178">
        <v>1550</v>
      </c>
      <c r="C178" s="9">
        <f t="shared" si="32"/>
        <v>-10.86928561818182</v>
      </c>
      <c r="D178" s="9">
        <f t="shared" si="33"/>
        <v>-1523.2373737373737</v>
      </c>
      <c r="E178" s="9">
        <f t="shared" si="34"/>
        <v>118.14136984961415</v>
      </c>
      <c r="F178" s="9">
        <f t="shared" si="35"/>
        <v>2320252.0967503316</v>
      </c>
      <c r="G178" s="9">
        <f t="shared" si="36"/>
        <v>16556.502079440681</v>
      </c>
      <c r="H178" s="9">
        <f t="shared" si="29"/>
        <v>1259.7092271381064</v>
      </c>
      <c r="I178" s="9">
        <f t="shared" si="30"/>
        <v>290.29077286189363</v>
      </c>
      <c r="J178" s="9">
        <f t="shared" si="37"/>
        <v>84268.732808755522</v>
      </c>
      <c r="K178" s="9">
        <f t="shared" si="31"/>
        <v>-1813.5281465992673</v>
      </c>
      <c r="L178" s="9">
        <f t="shared" si="38"/>
        <v>3288884.3385077734</v>
      </c>
    </row>
    <row r="179" spans="1:12">
      <c r="A179">
        <v>23.028347</v>
      </c>
      <c r="B179">
        <v>4123</v>
      </c>
      <c r="C179" s="9">
        <f t="shared" si="32"/>
        <v>4.4938243818181789</v>
      </c>
      <c r="D179" s="9">
        <f t="shared" si="33"/>
        <v>1049.7626262626263</v>
      </c>
      <c r="E179" s="9">
        <f t="shared" si="34"/>
        <v>20.194457574623538</v>
      </c>
      <c r="F179" s="9">
        <f t="shared" si="35"/>
        <v>1102001.5714978066</v>
      </c>
      <c r="G179" s="9">
        <f t="shared" si="36"/>
        <v>4717.4488850204743</v>
      </c>
      <c r="H179" s="9">
        <f t="shared" si="29"/>
        <v>3823.0269448816612</v>
      </c>
      <c r="I179" s="9">
        <f t="shared" si="30"/>
        <v>299.97305511833883</v>
      </c>
      <c r="J179" s="9">
        <f t="shared" si="37"/>
        <v>89983.833797029947</v>
      </c>
      <c r="K179" s="9">
        <f t="shared" si="31"/>
        <v>749.78957114428749</v>
      </c>
      <c r="L179" s="9">
        <f t="shared" si="38"/>
        <v>562184.4009967345</v>
      </c>
    </row>
    <row r="180" spans="1:12">
      <c r="A180">
        <v>9.1625979999999991</v>
      </c>
      <c r="B180">
        <v>1985</v>
      </c>
      <c r="C180" s="9">
        <f t="shared" si="32"/>
        <v>-9.3719246181818221</v>
      </c>
      <c r="D180" s="9">
        <f t="shared" si="33"/>
        <v>-1088.2373737373737</v>
      </c>
      <c r="E180" s="9">
        <f t="shared" si="34"/>
        <v>87.832971048882499</v>
      </c>
      <c r="F180" s="9">
        <f t="shared" si="35"/>
        <v>1184260.5815988162</v>
      </c>
      <c r="G180" s="9">
        <f t="shared" si="36"/>
        <v>10198.878633354825</v>
      </c>
      <c r="H180" s="9">
        <f t="shared" ref="H180:H200" si="39">$O$4+($O$3*A180)</f>
        <v>1509.5422349834062</v>
      </c>
      <c r="I180" s="9">
        <f t="shared" ref="I180:I200" si="40">B180-H180</f>
        <v>475.45776501659384</v>
      </c>
      <c r="J180" s="9">
        <f t="shared" si="37"/>
        <v>226060.08631457455</v>
      </c>
      <c r="K180" s="9">
        <f t="shared" ref="K180:K200" si="41">H180-$O$13</f>
        <v>-1563.6951387539675</v>
      </c>
      <c r="L180" s="9">
        <f t="shared" si="38"/>
        <v>2445142.4869627897</v>
      </c>
    </row>
    <row r="181" spans="1:12">
      <c r="A181">
        <v>21.8325</v>
      </c>
      <c r="B181">
        <v>4803</v>
      </c>
      <c r="C181" s="9">
        <f t="shared" si="32"/>
        <v>3.2979773818181783</v>
      </c>
      <c r="D181" s="9">
        <f t="shared" si="33"/>
        <v>1729.7626262626263</v>
      </c>
      <c r="E181" s="9">
        <f t="shared" si="34"/>
        <v>10.876654810984286</v>
      </c>
      <c r="F181" s="9">
        <f t="shared" si="35"/>
        <v>2992078.7432149784</v>
      </c>
      <c r="G181" s="9">
        <f t="shared" si="36"/>
        <v>5704.7180173285524</v>
      </c>
      <c r="H181" s="9">
        <f t="shared" si="39"/>
        <v>3623.5012106513859</v>
      </c>
      <c r="I181" s="9">
        <f t="shared" si="40"/>
        <v>1179.4987893486141</v>
      </c>
      <c r="J181" s="9">
        <f t="shared" si="37"/>
        <v>1391217.3940748463</v>
      </c>
      <c r="K181" s="9">
        <f t="shared" si="41"/>
        <v>550.26383691401224</v>
      </c>
      <c r="L181" s="9">
        <f t="shared" si="38"/>
        <v>302790.29021533066</v>
      </c>
    </row>
    <row r="182" spans="1:12">
      <c r="A182">
        <v>29.690847000000002</v>
      </c>
      <c r="B182">
        <v>4991</v>
      </c>
      <c r="C182" s="9">
        <f t="shared" si="32"/>
        <v>11.15632438181818</v>
      </c>
      <c r="D182" s="9">
        <f t="shared" si="33"/>
        <v>1917.7626262626263</v>
      </c>
      <c r="E182" s="9">
        <f t="shared" si="34"/>
        <v>124.46357371235081</v>
      </c>
      <c r="F182" s="9">
        <f t="shared" si="35"/>
        <v>3677813.4906897256</v>
      </c>
      <c r="G182" s="9">
        <f t="shared" si="36"/>
        <v>21395.181945913406</v>
      </c>
      <c r="H182" s="9">
        <f t="shared" si="39"/>
        <v>4934.6576169569398</v>
      </c>
      <c r="I182" s="9">
        <f t="shared" si="40"/>
        <v>56.342383043060181</v>
      </c>
      <c r="J182" s="9">
        <f t="shared" si="37"/>
        <v>3174.4641269709155</v>
      </c>
      <c r="K182" s="9">
        <f t="shared" si="41"/>
        <v>1861.4202432195661</v>
      </c>
      <c r="L182" s="9">
        <f t="shared" si="38"/>
        <v>3464885.3218675889</v>
      </c>
    </row>
    <row r="183" spans="1:12">
      <c r="A183">
        <v>8.3782680000000003</v>
      </c>
      <c r="B183">
        <v>1606</v>
      </c>
      <c r="C183" s="9">
        <f t="shared" si="32"/>
        <v>-10.156254618181821</v>
      </c>
      <c r="D183" s="9">
        <f t="shared" si="33"/>
        <v>-1467.2373737373737</v>
      </c>
      <c r="E183" s="9">
        <f t="shared" si="34"/>
        <v>103.14950786933957</v>
      </c>
      <c r="F183" s="9">
        <f t="shared" si="35"/>
        <v>2152785.5108917453</v>
      </c>
      <c r="G183" s="9">
        <f t="shared" si="36"/>
        <v>14901.636352989168</v>
      </c>
      <c r="H183" s="9">
        <f t="shared" si="39"/>
        <v>1378.6776518646366</v>
      </c>
      <c r="I183" s="9">
        <f t="shared" si="40"/>
        <v>227.32234813536343</v>
      </c>
      <c r="J183" s="9">
        <f t="shared" si="37"/>
        <v>51675.449961775368</v>
      </c>
      <c r="K183" s="9">
        <f t="shared" si="41"/>
        <v>-1694.5597218727371</v>
      </c>
      <c r="L183" s="9">
        <f t="shared" si="38"/>
        <v>2871532.6509934082</v>
      </c>
    </row>
    <row r="184" spans="1:12">
      <c r="A184">
        <v>28.563347</v>
      </c>
      <c r="B184">
        <v>5515</v>
      </c>
      <c r="C184" s="9">
        <f t="shared" si="32"/>
        <v>10.028824381818179</v>
      </c>
      <c r="D184" s="9">
        <f t="shared" si="33"/>
        <v>2441.7626262626263</v>
      </c>
      <c r="E184" s="9">
        <f t="shared" si="34"/>
        <v>100.57731848135079</v>
      </c>
      <c r="F184" s="9">
        <f t="shared" si="35"/>
        <v>5962204.7230129577</v>
      </c>
      <c r="G184" s="9">
        <f t="shared" si="36"/>
        <v>24488.008560875016</v>
      </c>
      <c r="H184" s="9">
        <f t="shared" si="39"/>
        <v>4746.5355032211228</v>
      </c>
      <c r="I184" s="9">
        <f t="shared" si="40"/>
        <v>768.46449677887722</v>
      </c>
      <c r="J184" s="9">
        <f t="shared" si="37"/>
        <v>590537.68280961295</v>
      </c>
      <c r="K184" s="9">
        <f t="shared" si="41"/>
        <v>1673.2981294837491</v>
      </c>
      <c r="L184" s="9">
        <f t="shared" si="38"/>
        <v>2799926.6301338137</v>
      </c>
    </row>
    <row r="185" spans="1:12">
      <c r="A185">
        <v>12.914999999999999</v>
      </c>
      <c r="B185">
        <v>2252</v>
      </c>
      <c r="C185" s="9">
        <f t="shared" si="32"/>
        <v>-5.6195226181818221</v>
      </c>
      <c r="D185" s="9">
        <f t="shared" si="33"/>
        <v>-821.23737373737367</v>
      </c>
      <c r="E185" s="9">
        <f t="shared" si="34"/>
        <v>31.57903445625708</v>
      </c>
      <c r="F185" s="9">
        <f t="shared" si="35"/>
        <v>674430.82402305875</v>
      </c>
      <c r="G185" s="9">
        <f t="shared" si="36"/>
        <v>4614.9619966134096</v>
      </c>
      <c r="H185" s="9">
        <f t="shared" si="39"/>
        <v>2135.6263111044746</v>
      </c>
      <c r="I185" s="9">
        <f t="shared" si="40"/>
        <v>116.37368889552545</v>
      </c>
      <c r="J185" s="9">
        <f t="shared" si="37"/>
        <v>13542.835467152543</v>
      </c>
      <c r="K185" s="9">
        <f t="shared" si="41"/>
        <v>-937.61106263289912</v>
      </c>
      <c r="L185" s="9">
        <f t="shared" si="38"/>
        <v>879114.50477159431</v>
      </c>
    </row>
    <row r="186" spans="1:12">
      <c r="A186">
        <v>12.4025</v>
      </c>
      <c r="B186">
        <v>2425</v>
      </c>
      <c r="C186" s="9">
        <f t="shared" si="32"/>
        <v>-6.1320226181818214</v>
      </c>
      <c r="D186" s="9">
        <f t="shared" si="33"/>
        <v>-648.23737373737367</v>
      </c>
      <c r="E186" s="9">
        <f t="shared" si="34"/>
        <v>37.601701389893442</v>
      </c>
      <c r="F186" s="9">
        <f t="shared" si="35"/>
        <v>420211.69270992745</v>
      </c>
      <c r="G186" s="9">
        <f t="shared" si="36"/>
        <v>3975.0062377083582</v>
      </c>
      <c r="H186" s="9">
        <f t="shared" si="39"/>
        <v>2050.1162594063767</v>
      </c>
      <c r="I186" s="9">
        <f t="shared" si="40"/>
        <v>374.88374059362332</v>
      </c>
      <c r="J186" s="9">
        <f t="shared" si="37"/>
        <v>140537.81896146707</v>
      </c>
      <c r="K186" s="9">
        <f t="shared" si="41"/>
        <v>-1023.121114330997</v>
      </c>
      <c r="L186" s="9">
        <f t="shared" si="38"/>
        <v>1046776.814589901</v>
      </c>
    </row>
    <row r="187" spans="1:12">
      <c r="A187">
        <v>10.374763</v>
      </c>
      <c r="B187">
        <v>1693</v>
      </c>
      <c r="C187" s="9">
        <f t="shared" si="32"/>
        <v>-8.1597596181818215</v>
      </c>
      <c r="D187" s="9">
        <f t="shared" si="33"/>
        <v>-1380.2373737373737</v>
      </c>
      <c r="E187" s="9">
        <f t="shared" si="34"/>
        <v>66.581677026510746</v>
      </c>
      <c r="F187" s="9">
        <f t="shared" si="35"/>
        <v>1905055.2078614426</v>
      </c>
      <c r="G187" s="9">
        <f t="shared" si="36"/>
        <v>11262.405185727552</v>
      </c>
      <c r="H187" s="9">
        <f t="shared" si="39"/>
        <v>1711.7906092597484</v>
      </c>
      <c r="I187" s="9">
        <f t="shared" si="40"/>
        <v>-18.790609259748408</v>
      </c>
      <c r="J187" s="9">
        <f t="shared" si="37"/>
        <v>353.0869963525426</v>
      </c>
      <c r="K187" s="9">
        <f t="shared" si="41"/>
        <v>-1361.4467644776253</v>
      </c>
      <c r="L187" s="9">
        <f t="shared" si="38"/>
        <v>1853537.2925065944</v>
      </c>
    </row>
    <row r="188" spans="1:12">
      <c r="A188">
        <v>27.914152999999999</v>
      </c>
      <c r="B188">
        <v>5084</v>
      </c>
      <c r="C188" s="9">
        <f t="shared" si="32"/>
        <v>9.3796303818181777</v>
      </c>
      <c r="D188" s="9">
        <f t="shared" si="33"/>
        <v>2010.7626262626263</v>
      </c>
      <c r="E188" s="9">
        <f t="shared" si="34"/>
        <v>87.977466099526609</v>
      </c>
      <c r="F188" s="9">
        <f t="shared" si="35"/>
        <v>4043166.3391745742</v>
      </c>
      <c r="G188" s="9">
        <f t="shared" si="36"/>
        <v>18860.210219917441</v>
      </c>
      <c r="H188" s="9">
        <f t="shared" si="39"/>
        <v>4638.2182105341071</v>
      </c>
      <c r="I188" s="9">
        <f t="shared" si="40"/>
        <v>445.78178946589287</v>
      </c>
      <c r="J188" s="9">
        <f t="shared" si="37"/>
        <v>198721.40381941362</v>
      </c>
      <c r="K188" s="9">
        <f t="shared" si="41"/>
        <v>1564.9808367967335</v>
      </c>
      <c r="L188" s="9">
        <f t="shared" si="38"/>
        <v>2449165.0195410042</v>
      </c>
    </row>
    <row r="189" spans="1:12">
      <c r="A189">
        <v>25.693346999999999</v>
      </c>
      <c r="B189">
        <v>5180</v>
      </c>
      <c r="C189" s="9">
        <f t="shared" si="32"/>
        <v>7.158824381818178</v>
      </c>
      <c r="D189" s="9">
        <f t="shared" si="33"/>
        <v>2106.7626262626263</v>
      </c>
      <c r="E189" s="9">
        <f t="shared" si="34"/>
        <v>51.248766529714416</v>
      </c>
      <c r="F189" s="9">
        <f t="shared" si="35"/>
        <v>4438448.7634169981</v>
      </c>
      <c r="G189" s="9">
        <f t="shared" si="36"/>
        <v>15081.943655592187</v>
      </c>
      <c r="H189" s="9">
        <f t="shared" si="39"/>
        <v>4267.6792137117718</v>
      </c>
      <c r="I189" s="9">
        <f t="shared" si="40"/>
        <v>912.32078628822819</v>
      </c>
      <c r="J189" s="9">
        <f t="shared" si="37"/>
        <v>832329.21709357097</v>
      </c>
      <c r="K189" s="9">
        <f t="shared" si="41"/>
        <v>1194.4418399743981</v>
      </c>
      <c r="L189" s="9">
        <f t="shared" si="38"/>
        <v>1426691.3090814257</v>
      </c>
    </row>
    <row r="190" spans="1:12">
      <c r="A190">
        <v>28.665846999999999</v>
      </c>
      <c r="B190">
        <v>4744</v>
      </c>
      <c r="C190" s="9">
        <f t="shared" ref="C190:C200" si="42">A190-$N$13</f>
        <v>10.131324381818178</v>
      </c>
      <c r="D190" s="9">
        <f t="shared" ref="D190:D200" si="43">B190-$O$13</f>
        <v>1670.7626262626263</v>
      </c>
      <c r="E190" s="9">
        <f t="shared" ref="E190:E200" si="44">C190^2</f>
        <v>102.64373372962349</v>
      </c>
      <c r="F190" s="9">
        <f t="shared" ref="F190:F200" si="45">D190^2</f>
        <v>2791447.7533159885</v>
      </c>
      <c r="G190" s="9">
        <f t="shared" ref="G190:G200" si="46">C190*D190</f>
        <v>16927.03813168512</v>
      </c>
      <c r="H190" s="9">
        <f t="shared" si="39"/>
        <v>4763.6375135607432</v>
      </c>
      <c r="I190" s="9">
        <f t="shared" si="40"/>
        <v>-19.637513560743173</v>
      </c>
      <c r="J190" s="9">
        <f t="shared" si="37"/>
        <v>385.63193884837199</v>
      </c>
      <c r="K190" s="9">
        <f t="shared" si="41"/>
        <v>1690.4001398233695</v>
      </c>
      <c r="L190" s="9">
        <f t="shared" si="38"/>
        <v>2857452.6327148671</v>
      </c>
    </row>
    <row r="191" spans="1:12">
      <c r="A191">
        <v>29.041653</v>
      </c>
      <c r="B191">
        <v>4677</v>
      </c>
      <c r="C191" s="9">
        <f t="shared" si="42"/>
        <v>10.507130381818179</v>
      </c>
      <c r="D191" s="9">
        <f t="shared" si="43"/>
        <v>1603.7626262626263</v>
      </c>
      <c r="E191" s="9">
        <f t="shared" si="44"/>
        <v>110.39978886052663</v>
      </c>
      <c r="F191" s="9">
        <f t="shared" si="45"/>
        <v>2572054.5613967963</v>
      </c>
      <c r="G191" s="9">
        <f t="shared" si="46"/>
        <v>16850.943015628556</v>
      </c>
      <c r="H191" s="9">
        <f t="shared" si="39"/>
        <v>4826.3403242699242</v>
      </c>
      <c r="I191" s="9">
        <f t="shared" si="40"/>
        <v>-149.34032426992417</v>
      </c>
      <c r="J191" s="9">
        <f t="shared" si="37"/>
        <v>22302.5324530461</v>
      </c>
      <c r="K191" s="9">
        <f t="shared" si="41"/>
        <v>1753.1029505325505</v>
      </c>
      <c r="L191" s="9">
        <f t="shared" si="38"/>
        <v>3073369.9551659343</v>
      </c>
    </row>
    <row r="192" spans="1:12">
      <c r="A192">
        <v>16.912500000000001</v>
      </c>
      <c r="B192">
        <v>2162</v>
      </c>
      <c r="C192" s="9">
        <f t="shared" si="42"/>
        <v>-1.6220226181818198</v>
      </c>
      <c r="D192" s="9">
        <f t="shared" si="43"/>
        <v>-911.23737373737367</v>
      </c>
      <c r="E192" s="9">
        <f t="shared" si="44"/>
        <v>2.6309573738934056</v>
      </c>
      <c r="F192" s="9">
        <f t="shared" si="45"/>
        <v>830353.55129578605</v>
      </c>
      <c r="G192" s="9">
        <f t="shared" si="46"/>
        <v>1478.0476307346203</v>
      </c>
      <c r="H192" s="9">
        <f t="shared" si="39"/>
        <v>2802.6047143496421</v>
      </c>
      <c r="I192" s="9">
        <f t="shared" si="40"/>
        <v>-640.60471434964211</v>
      </c>
      <c r="J192" s="9">
        <f t="shared" si="37"/>
        <v>410374.40004698659</v>
      </c>
      <c r="K192" s="9">
        <f t="shared" si="41"/>
        <v>-270.63265938773156</v>
      </c>
      <c r="L192" s="9">
        <f t="shared" si="38"/>
        <v>73242.036327275928</v>
      </c>
    </row>
    <row r="193" spans="1:12">
      <c r="A193">
        <v>22.515847000000001</v>
      </c>
      <c r="B193">
        <v>4401</v>
      </c>
      <c r="C193" s="9">
        <f t="shared" si="42"/>
        <v>3.9813243818181796</v>
      </c>
      <c r="D193" s="9">
        <f t="shared" si="43"/>
        <v>1327.7626262626263</v>
      </c>
      <c r="E193" s="9">
        <f t="shared" si="44"/>
        <v>15.85094383325991</v>
      </c>
      <c r="F193" s="9">
        <f t="shared" si="45"/>
        <v>1762953.5916998268</v>
      </c>
      <c r="G193" s="9">
        <f t="shared" si="46"/>
        <v>5286.253717206333</v>
      </c>
      <c r="H193" s="9">
        <f t="shared" si="39"/>
        <v>3737.5168931835628</v>
      </c>
      <c r="I193" s="9">
        <f t="shared" si="40"/>
        <v>663.48310681643716</v>
      </c>
      <c r="J193" s="9">
        <f t="shared" si="37"/>
        <v>440209.83303079178</v>
      </c>
      <c r="K193" s="9">
        <f t="shared" si="41"/>
        <v>664.27951944618917</v>
      </c>
      <c r="L193" s="9">
        <f t="shared" si="38"/>
        <v>441267.27995565999</v>
      </c>
    </row>
    <row r="194" spans="1:12">
      <c r="A194">
        <v>28.392499999999998</v>
      </c>
      <c r="B194">
        <v>4460</v>
      </c>
      <c r="C194" s="9">
        <f t="shared" si="42"/>
        <v>9.8579773818181771</v>
      </c>
      <c r="D194" s="9">
        <f t="shared" si="43"/>
        <v>1386.7626262626263</v>
      </c>
      <c r="E194" s="9">
        <f t="shared" si="44"/>
        <v>97.179718060438759</v>
      </c>
      <c r="F194" s="9">
        <f t="shared" si="45"/>
        <v>1923110.5815988167</v>
      </c>
      <c r="G194" s="9">
        <f t="shared" si="46"/>
        <v>13670.674603647743</v>
      </c>
      <c r="H194" s="9">
        <f t="shared" si="39"/>
        <v>4718.0298723870455</v>
      </c>
      <c r="I194" s="9">
        <f t="shared" si="40"/>
        <v>-258.02987238704554</v>
      </c>
      <c r="J194" s="9">
        <f t="shared" si="37"/>
        <v>66579.415044075009</v>
      </c>
      <c r="K194" s="9">
        <f t="shared" si="41"/>
        <v>1644.7924986496719</v>
      </c>
      <c r="L194" s="9">
        <f t="shared" si="38"/>
        <v>2705342.3636142309</v>
      </c>
    </row>
    <row r="195" spans="1:12">
      <c r="A195">
        <v>6.9327310000000004</v>
      </c>
      <c r="B195">
        <v>1263</v>
      </c>
      <c r="C195" s="9">
        <f t="shared" si="42"/>
        <v>-11.601791618181821</v>
      </c>
      <c r="D195" s="9">
        <f t="shared" si="43"/>
        <v>-1810.2373737373737</v>
      </c>
      <c r="E195" s="9">
        <f t="shared" si="44"/>
        <v>134.60156875171396</v>
      </c>
      <c r="F195" s="9">
        <f t="shared" si="45"/>
        <v>3276959.3492755839</v>
      </c>
      <c r="G195" s="9">
        <f t="shared" si="46"/>
        <v>21001.996789545734</v>
      </c>
      <c r="H195" s="9">
        <f t="shared" si="39"/>
        <v>1137.4914204470485</v>
      </c>
      <c r="I195" s="9">
        <f t="shared" si="40"/>
        <v>125.50857955295146</v>
      </c>
      <c r="J195" s="9">
        <f t="shared" si="37"/>
        <v>15752.403541399546</v>
      </c>
      <c r="K195" s="9">
        <f t="shared" si="41"/>
        <v>-1935.7459532903251</v>
      </c>
      <c r="L195" s="9">
        <f t="shared" si="38"/>
        <v>3747112.3956798697</v>
      </c>
    </row>
    <row r="196" spans="1:12">
      <c r="A196">
        <v>16.365846999999999</v>
      </c>
      <c r="B196">
        <v>1635</v>
      </c>
      <c r="C196" s="9">
        <f t="shared" si="42"/>
        <v>-2.1686756181818225</v>
      </c>
      <c r="D196" s="9">
        <f t="shared" si="43"/>
        <v>-1438.2373737373737</v>
      </c>
      <c r="E196" s="9">
        <f t="shared" si="44"/>
        <v>4.7031539368963102</v>
      </c>
      <c r="F196" s="9">
        <f t="shared" si="45"/>
        <v>2068526.7432149779</v>
      </c>
      <c r="G196" s="9">
        <f t="shared" si="46"/>
        <v>3119.0703255820999</v>
      </c>
      <c r="H196" s="9">
        <f t="shared" si="39"/>
        <v>2711.3962728063821</v>
      </c>
      <c r="I196" s="9">
        <f t="shared" si="40"/>
        <v>-1076.3962728063821</v>
      </c>
      <c r="J196" s="9">
        <f t="shared" ref="J196:J200" si="47">I196^2</f>
        <v>1158628.9361114712</v>
      </c>
      <c r="K196" s="9">
        <f t="shared" si="41"/>
        <v>-361.84110093099162</v>
      </c>
      <c r="L196" s="9">
        <f t="shared" ref="L196:L200" si="48">K196^2</f>
        <v>130928.98232295206</v>
      </c>
    </row>
    <row r="197" spans="1:12">
      <c r="A197">
        <v>6.7649999999999997</v>
      </c>
      <c r="B197">
        <v>959</v>
      </c>
      <c r="C197" s="9">
        <f t="shared" si="42"/>
        <v>-11.769522618181821</v>
      </c>
      <c r="D197" s="9">
        <f t="shared" si="43"/>
        <v>-2114.2373737373737</v>
      </c>
      <c r="E197" s="9">
        <f t="shared" si="44"/>
        <v>138.52166265989345</v>
      </c>
      <c r="F197" s="9">
        <f t="shared" si="45"/>
        <v>4469999.6725079073</v>
      </c>
      <c r="G197" s="9">
        <f t="shared" si="46"/>
        <v>24883.56459040735</v>
      </c>
      <c r="H197" s="9">
        <f t="shared" si="39"/>
        <v>1109.5056907272947</v>
      </c>
      <c r="I197" s="9">
        <f t="shared" si="40"/>
        <v>-150.50569072729468</v>
      </c>
      <c r="J197" s="9">
        <f t="shared" si="47"/>
        <v>22651.962941300077</v>
      </c>
      <c r="K197" s="9">
        <f t="shared" si="41"/>
        <v>-1963.731683010079</v>
      </c>
      <c r="L197" s="9">
        <f t="shared" si="48"/>
        <v>3856242.1228575972</v>
      </c>
    </row>
    <row r="198" spans="1:12">
      <c r="A198">
        <v>12.977402</v>
      </c>
      <c r="B198">
        <v>1977</v>
      </c>
      <c r="C198" s="9">
        <f t="shared" si="42"/>
        <v>-5.5571206181818216</v>
      </c>
      <c r="D198" s="9">
        <f t="shared" si="43"/>
        <v>-1096.2373737373737</v>
      </c>
      <c r="E198" s="9">
        <f t="shared" si="44"/>
        <v>30.88158956502151</v>
      </c>
      <c r="F198" s="9">
        <f t="shared" si="45"/>
        <v>1201736.3795786144</v>
      </c>
      <c r="G198" s="9">
        <f t="shared" si="46"/>
        <v>6091.9233120174504</v>
      </c>
      <c r="H198" s="9">
        <f t="shared" si="39"/>
        <v>2146.0380149992352</v>
      </c>
      <c r="I198" s="9">
        <f t="shared" si="40"/>
        <v>-169.0380149992352</v>
      </c>
      <c r="J198" s="9">
        <f t="shared" si="47"/>
        <v>28573.850514881666</v>
      </c>
      <c r="K198" s="9">
        <f t="shared" si="41"/>
        <v>-927.19935873813847</v>
      </c>
      <c r="L198" s="9">
        <f t="shared" si="48"/>
        <v>859698.65084441518</v>
      </c>
    </row>
    <row r="199" spans="1:12">
      <c r="A199">
        <v>25.761652999999999</v>
      </c>
      <c r="B199">
        <v>3767</v>
      </c>
      <c r="C199" s="9">
        <f t="shared" si="42"/>
        <v>7.2271303818181778</v>
      </c>
      <c r="D199" s="9">
        <f t="shared" si="43"/>
        <v>693.76262626262633</v>
      </c>
      <c r="E199" s="9">
        <f t="shared" si="44"/>
        <v>52.231413555799364</v>
      </c>
      <c r="F199" s="9">
        <f t="shared" si="45"/>
        <v>481306.58159881656</v>
      </c>
      <c r="G199" s="9">
        <f t="shared" si="46"/>
        <v>5013.9129540325966</v>
      </c>
      <c r="H199" s="9">
        <f t="shared" si="39"/>
        <v>4279.0759934020953</v>
      </c>
      <c r="I199" s="9">
        <f t="shared" si="40"/>
        <v>-512.07599340209526</v>
      </c>
      <c r="J199" s="9">
        <f t="shared" si="47"/>
        <v>262221.82301874273</v>
      </c>
      <c r="K199" s="9">
        <f t="shared" si="41"/>
        <v>1205.8386196647216</v>
      </c>
      <c r="L199" s="9">
        <f t="shared" si="48"/>
        <v>1454046.7766749212</v>
      </c>
    </row>
    <row r="200" spans="1:12">
      <c r="A200">
        <v>12.436653</v>
      </c>
      <c r="B200">
        <v>1107</v>
      </c>
      <c r="C200" s="9">
        <f t="shared" si="42"/>
        <v>-6.0978696181818215</v>
      </c>
      <c r="D200" s="9">
        <f t="shared" si="43"/>
        <v>-1966.2373737373737</v>
      </c>
      <c r="E200" s="9">
        <f t="shared" si="44"/>
        <v>37.184013880344914</v>
      </c>
      <c r="F200" s="9">
        <f t="shared" si="45"/>
        <v>3866089.4098816444</v>
      </c>
      <c r="G200" s="9">
        <f t="shared" si="46"/>
        <v>11989.859143446747</v>
      </c>
      <c r="H200" s="9">
        <f t="shared" si="39"/>
        <v>2055.814649251538</v>
      </c>
      <c r="I200" s="9">
        <f t="shared" si="40"/>
        <v>-948.81464925153796</v>
      </c>
      <c r="J200" s="9">
        <f t="shared" si="47"/>
        <v>900249.23863431904</v>
      </c>
      <c r="K200" s="9">
        <f t="shared" si="41"/>
        <v>-1017.4227244858357</v>
      </c>
      <c r="L200" s="9">
        <f t="shared" si="48"/>
        <v>1035149.0003001807</v>
      </c>
    </row>
    <row r="201" spans="1:12">
      <c r="E201" s="10">
        <f>SUM(E3:E200)</f>
        <v>13278.03137830812</v>
      </c>
      <c r="G201" s="10">
        <f>SUM(G3:G200)</f>
        <v>2215424.6821621452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2E7C-EFDA-E745-9DBE-741D1696AC2F}">
  <dimension ref="A1:P199"/>
  <sheetViews>
    <sheetView tabSelected="1" topLeftCell="D1" workbookViewId="0">
      <selection activeCell="Y17" sqref="Y17"/>
    </sheetView>
  </sheetViews>
  <sheetFormatPr baseColWidth="10" defaultRowHeight="16"/>
  <cols>
    <col min="7" max="7" width="14.83203125" customWidth="1"/>
    <col min="8" max="8" width="22.1640625" customWidth="1"/>
    <col min="11" max="11" width="24" customWidth="1"/>
  </cols>
  <sheetData>
    <row r="1" spans="1:16">
      <c r="A1" s="8" t="s">
        <v>30</v>
      </c>
      <c r="B1" s="8" t="s">
        <v>29</v>
      </c>
      <c r="C1" s="8" t="s">
        <v>28</v>
      </c>
      <c r="D1" s="8" t="s">
        <v>27</v>
      </c>
      <c r="E1" s="29" t="s">
        <v>24</v>
      </c>
      <c r="F1" s="8" t="s">
        <v>88</v>
      </c>
      <c r="G1" s="8" t="s">
        <v>89</v>
      </c>
    </row>
    <row r="2" spans="1:16">
      <c r="A2">
        <v>19.372499999999999</v>
      </c>
      <c r="B2">
        <v>19.024861000000001</v>
      </c>
      <c r="C2">
        <v>50.333300000000001</v>
      </c>
      <c r="D2">
        <v>15.750025000000001</v>
      </c>
      <c r="E2">
        <v>5312</v>
      </c>
      <c r="F2">
        <f>LOG(C2)</f>
        <v>1.701855404961172</v>
      </c>
      <c r="G2">
        <f>LOG(D2)</f>
        <v>1.1972812474813928</v>
      </c>
      <c r="I2" s="25" t="s">
        <v>85</v>
      </c>
      <c r="J2" s="25" t="s">
        <v>30</v>
      </c>
      <c r="K2" s="25" t="s">
        <v>29</v>
      </c>
      <c r="L2" s="25" t="s">
        <v>28</v>
      </c>
      <c r="M2" s="25" t="s">
        <v>27</v>
      </c>
      <c r="N2" s="25" t="s">
        <v>24</v>
      </c>
    </row>
    <row r="3" spans="1:16">
      <c r="A3">
        <v>26.035</v>
      </c>
      <c r="B3">
        <v>24.382536000000002</v>
      </c>
      <c r="C3">
        <v>45.625</v>
      </c>
      <c r="D3">
        <v>8.2505140000000008</v>
      </c>
      <c r="E3">
        <v>5342</v>
      </c>
      <c r="F3">
        <f t="shared" ref="F3:F66" si="0">LOG(C3)</f>
        <v>1.6592028774645311</v>
      </c>
      <c r="G3">
        <f t="shared" ref="G3:G66" si="1">LOG(D3)</f>
        <v>0.91648100556933321</v>
      </c>
      <c r="I3" s="13" t="s">
        <v>30</v>
      </c>
      <c r="J3" s="13">
        <v>1</v>
      </c>
      <c r="K3" s="13"/>
      <c r="L3" s="13"/>
      <c r="M3" s="13"/>
      <c r="N3" s="13"/>
    </row>
    <row r="4" spans="1:16">
      <c r="A4">
        <v>20.739153000000002</v>
      </c>
      <c r="B4">
        <v>20.059577999999998</v>
      </c>
      <c r="C4">
        <v>66.583299999999994</v>
      </c>
      <c r="D4">
        <v>10.584057</v>
      </c>
      <c r="E4">
        <v>3204</v>
      </c>
      <c r="F4">
        <f t="shared" si="0"/>
        <v>1.8233653158472973</v>
      </c>
      <c r="G4">
        <f t="shared" si="1"/>
        <v>1.0246521700606626</v>
      </c>
      <c r="I4" s="13" t="s">
        <v>29</v>
      </c>
      <c r="J4" s="28">
        <v>0.99769137823653209</v>
      </c>
      <c r="K4" s="13">
        <v>1</v>
      </c>
      <c r="L4" s="13"/>
      <c r="M4" s="13"/>
      <c r="N4" s="13"/>
    </row>
    <row r="5" spans="1:16">
      <c r="A5">
        <v>30.066652999999999</v>
      </c>
      <c r="B5">
        <v>27.514772000000001</v>
      </c>
      <c r="C5">
        <v>68.5</v>
      </c>
      <c r="D5">
        <v>8.7920750000000005</v>
      </c>
      <c r="E5">
        <v>4098</v>
      </c>
      <c r="F5">
        <f t="shared" si="0"/>
        <v>1.8356905714924256</v>
      </c>
      <c r="G5">
        <f t="shared" si="1"/>
        <v>0.94409138414100469</v>
      </c>
      <c r="I5" s="13" t="s">
        <v>28</v>
      </c>
      <c r="J5" s="13">
        <v>0.16788844650563522</v>
      </c>
      <c r="K5" s="13">
        <v>0.18097621516286011</v>
      </c>
      <c r="L5" s="13">
        <v>1</v>
      </c>
      <c r="M5" s="13"/>
      <c r="N5" s="13"/>
    </row>
    <row r="6" spans="1:16">
      <c r="A6">
        <v>13.6325</v>
      </c>
      <c r="B6">
        <v>13.35575</v>
      </c>
      <c r="C6">
        <v>47.375</v>
      </c>
      <c r="D6">
        <v>13.917306999999999</v>
      </c>
      <c r="E6">
        <v>2471</v>
      </c>
      <c r="F6">
        <f t="shared" si="0"/>
        <v>1.6755492229761288</v>
      </c>
      <c r="G6">
        <f t="shared" si="1"/>
        <v>1.1435552073875488</v>
      </c>
      <c r="I6" s="13" t="s">
        <v>27</v>
      </c>
      <c r="J6" s="13">
        <v>-0.11373155407518323</v>
      </c>
      <c r="K6" s="13">
        <v>-0.13501507814163102</v>
      </c>
      <c r="L6" s="13">
        <v>-0.19091609921771335</v>
      </c>
      <c r="M6" s="13">
        <v>1</v>
      </c>
      <c r="N6" s="13"/>
    </row>
    <row r="7" spans="1:16">
      <c r="A7">
        <v>14.0425</v>
      </c>
      <c r="B7">
        <v>14.002689</v>
      </c>
      <c r="C7">
        <v>87.75</v>
      </c>
      <c r="D7">
        <v>8.9165609999999997</v>
      </c>
      <c r="E7">
        <v>2455</v>
      </c>
      <c r="F7">
        <f t="shared" si="0"/>
        <v>1.9432471251378618</v>
      </c>
      <c r="G7">
        <f t="shared" si="1"/>
        <v>0.95019738501453788</v>
      </c>
      <c r="I7" s="13" t="s">
        <v>24</v>
      </c>
      <c r="J7" s="27">
        <v>0.89845248030085045</v>
      </c>
      <c r="K7" s="27">
        <v>0.89630109410360748</v>
      </c>
      <c r="L7" s="13">
        <v>5.8472741620777487E-2</v>
      </c>
      <c r="M7" s="13">
        <v>-0.21410404233026584</v>
      </c>
      <c r="N7" s="13">
        <v>1</v>
      </c>
    </row>
    <row r="8" spans="1:16">
      <c r="A8">
        <v>24.421731999999999</v>
      </c>
      <c r="B8">
        <v>23.173897</v>
      </c>
      <c r="C8">
        <v>71.695599999999999</v>
      </c>
      <c r="D8">
        <v>21.739757999999998</v>
      </c>
      <c r="E8">
        <v>3348</v>
      </c>
      <c r="F8">
        <f t="shared" si="0"/>
        <v>1.8554925035847381</v>
      </c>
      <c r="G8">
        <f t="shared" si="1"/>
        <v>1.3372547053505708</v>
      </c>
    </row>
    <row r="9" spans="1:16" ht="21">
      <c r="A9">
        <v>30.066652999999999</v>
      </c>
      <c r="B9">
        <v>27.230478000000002</v>
      </c>
      <c r="C9">
        <v>60.916699999999999</v>
      </c>
      <c r="D9">
        <v>11.250104</v>
      </c>
      <c r="E9">
        <v>5336</v>
      </c>
      <c r="F9">
        <f t="shared" si="0"/>
        <v>1.7847363685542099</v>
      </c>
      <c r="G9">
        <f t="shared" si="1"/>
        <v>1.0511565372400344</v>
      </c>
      <c r="K9" s="26" t="s">
        <v>86</v>
      </c>
      <c r="L9" s="13"/>
      <c r="M9" s="13"/>
      <c r="N9" s="13"/>
      <c r="O9" s="13"/>
      <c r="P9" s="13"/>
    </row>
    <row r="10" spans="1:16">
      <c r="A10">
        <v>14.225237</v>
      </c>
      <c r="B10">
        <v>13.855499</v>
      </c>
      <c r="C10">
        <v>83.956500000000005</v>
      </c>
      <c r="D10">
        <v>15.695487</v>
      </c>
      <c r="E10">
        <v>2121</v>
      </c>
      <c r="F10">
        <f t="shared" si="0"/>
        <v>1.9240543253085294</v>
      </c>
      <c r="G10">
        <f t="shared" si="1"/>
        <v>1.1957747955461866</v>
      </c>
      <c r="K10" s="13"/>
      <c r="L10" s="13"/>
      <c r="M10" s="13"/>
      <c r="N10" s="13"/>
      <c r="O10" s="13"/>
      <c r="P10" s="13"/>
    </row>
    <row r="11" spans="1:16">
      <c r="A11">
        <v>29.075847</v>
      </c>
      <c r="B11">
        <v>27.489802999999998</v>
      </c>
      <c r="C11">
        <v>75.791700000000006</v>
      </c>
      <c r="D11">
        <v>15.083643</v>
      </c>
      <c r="E11">
        <v>4040</v>
      </c>
      <c r="F11">
        <f t="shared" si="0"/>
        <v>1.879621648355456</v>
      </c>
      <c r="G11">
        <f t="shared" si="1"/>
        <v>1.1785062449637067</v>
      </c>
      <c r="K11" s="13"/>
      <c r="L11" s="13"/>
      <c r="M11" s="13"/>
      <c r="N11" s="13"/>
      <c r="O11" s="13"/>
      <c r="P11" s="13"/>
    </row>
    <row r="12" spans="1:16">
      <c r="A12">
        <v>26.889153</v>
      </c>
      <c r="B12">
        <v>25.107538999999999</v>
      </c>
      <c r="C12">
        <v>72.958299999999994</v>
      </c>
      <c r="D12">
        <v>15.416164</v>
      </c>
      <c r="E12">
        <v>4758</v>
      </c>
      <c r="F12">
        <f t="shared" si="0"/>
        <v>1.8630747059505579</v>
      </c>
      <c r="G12">
        <f t="shared" si="1"/>
        <v>1.1879763217768842</v>
      </c>
      <c r="K12" s="13"/>
      <c r="L12" s="13"/>
      <c r="M12" s="13"/>
      <c r="N12" s="13"/>
      <c r="O12" s="13"/>
      <c r="P12" s="13"/>
    </row>
    <row r="13" spans="1:16" ht="17" thickBot="1">
      <c r="A13">
        <v>17.9375</v>
      </c>
      <c r="B13">
        <v>17.781535999999999</v>
      </c>
      <c r="C13">
        <v>60.291699999999999</v>
      </c>
      <c r="D13">
        <v>10.874904000000001</v>
      </c>
      <c r="E13">
        <v>3141</v>
      </c>
      <c r="F13">
        <f t="shared" si="0"/>
        <v>1.7802575295148879</v>
      </c>
      <c r="G13">
        <f t="shared" si="1"/>
        <v>1.0364254318377752</v>
      </c>
      <c r="K13" s="14"/>
      <c r="L13" s="14"/>
      <c r="M13" s="14"/>
      <c r="N13" s="14"/>
      <c r="O13" s="14"/>
      <c r="P13" s="14"/>
    </row>
    <row r="14" spans="1:16">
      <c r="A14">
        <v>23.506653</v>
      </c>
      <c r="B14">
        <v>22.260089000000001</v>
      </c>
      <c r="C14">
        <v>42.625</v>
      </c>
      <c r="D14">
        <v>25.833257</v>
      </c>
      <c r="E14">
        <v>3115</v>
      </c>
      <c r="F14">
        <f t="shared" si="0"/>
        <v>1.6296643920005542</v>
      </c>
      <c r="G14">
        <f t="shared" si="1"/>
        <v>1.4121791645146053</v>
      </c>
    </row>
    <row r="15" spans="1:16">
      <c r="A15">
        <v>28.563347</v>
      </c>
      <c r="B15">
        <v>26.402114000000001</v>
      </c>
      <c r="C15">
        <v>67.041700000000006</v>
      </c>
      <c r="D15">
        <v>8.0003360000000008</v>
      </c>
      <c r="E15">
        <v>5119</v>
      </c>
      <c r="F15">
        <f t="shared" si="0"/>
        <v>1.8263450183199899</v>
      </c>
      <c r="G15">
        <f t="shared" si="1"/>
        <v>0.90310822697714654</v>
      </c>
    </row>
    <row r="16" spans="1:16">
      <c r="A16">
        <v>21.388347</v>
      </c>
      <c r="B16">
        <v>20.991302999999998</v>
      </c>
      <c r="C16">
        <v>51.666699999999999</v>
      </c>
      <c r="D16">
        <v>17.749974999999999</v>
      </c>
      <c r="E16">
        <v>2927</v>
      </c>
      <c r="F16">
        <f t="shared" si="0"/>
        <v>1.713210723640527</v>
      </c>
      <c r="G16">
        <f t="shared" si="1"/>
        <v>1.2491977457083132</v>
      </c>
    </row>
    <row r="17" spans="1:7">
      <c r="A17">
        <v>7.8791339999999996</v>
      </c>
      <c r="B17">
        <v>9.6157299999999992</v>
      </c>
      <c r="C17">
        <v>82.956500000000005</v>
      </c>
      <c r="D17">
        <v>3.5652710000000001</v>
      </c>
      <c r="E17">
        <v>1360</v>
      </c>
      <c r="F17">
        <f t="shared" si="0"/>
        <v>1.9188504205416421</v>
      </c>
      <c r="G17">
        <f t="shared" si="1"/>
        <v>0.55209254662307861</v>
      </c>
    </row>
    <row r="18" spans="1:7">
      <c r="A18">
        <v>13.333897</v>
      </c>
      <c r="B18">
        <v>13.612</v>
      </c>
      <c r="C18">
        <v>49.695700000000002</v>
      </c>
      <c r="D18">
        <v>9.174042</v>
      </c>
      <c r="E18">
        <v>2046</v>
      </c>
      <c r="F18">
        <f t="shared" si="0"/>
        <v>1.6963188123336821</v>
      </c>
      <c r="G18">
        <f t="shared" si="1"/>
        <v>0.96256072405915172</v>
      </c>
    </row>
    <row r="19" spans="1:7">
      <c r="A19">
        <v>13.769152999999999</v>
      </c>
      <c r="B19">
        <v>13.303639</v>
      </c>
      <c r="C19">
        <v>83.625</v>
      </c>
      <c r="D19">
        <v>15.208463999999999</v>
      </c>
      <c r="E19">
        <v>1471</v>
      </c>
      <c r="F19">
        <f t="shared" si="0"/>
        <v>1.9223361307758795</v>
      </c>
      <c r="G19">
        <f t="shared" si="1"/>
        <v>1.1820853540918399</v>
      </c>
    </row>
    <row r="20" spans="1:7">
      <c r="A20">
        <v>17.015000000000001</v>
      </c>
      <c r="B20">
        <v>16.332350000000002</v>
      </c>
      <c r="C20">
        <v>37.583300000000001</v>
      </c>
      <c r="D20">
        <v>27.999835999999998</v>
      </c>
      <c r="E20">
        <v>1913</v>
      </c>
      <c r="F20">
        <f t="shared" si="0"/>
        <v>1.574994910646589</v>
      </c>
      <c r="G20">
        <f t="shared" si="1"/>
        <v>1.4471554876099471</v>
      </c>
    </row>
    <row r="21" spans="1:7">
      <c r="A21">
        <v>12.129153000000001</v>
      </c>
      <c r="B21">
        <v>11.750928</v>
      </c>
      <c r="C21">
        <v>77.541700000000006</v>
      </c>
      <c r="D21">
        <v>14.75005</v>
      </c>
      <c r="E21">
        <v>1891</v>
      </c>
      <c r="F21">
        <f t="shared" si="0"/>
        <v>1.889535318112074</v>
      </c>
      <c r="G21">
        <f t="shared" si="1"/>
        <v>1.168793492496371</v>
      </c>
    </row>
    <row r="22" spans="1:7">
      <c r="A22">
        <v>19.1675</v>
      </c>
      <c r="B22">
        <v>18.972422000000002</v>
      </c>
      <c r="C22">
        <v>54.041699999999999</v>
      </c>
      <c r="D22">
        <v>7.4169</v>
      </c>
      <c r="E22">
        <v>3267</v>
      </c>
      <c r="F22">
        <f t="shared" si="0"/>
        <v>1.7327290022487103</v>
      </c>
      <c r="G22">
        <f t="shared" si="1"/>
        <v>0.87022242357954926</v>
      </c>
    </row>
    <row r="23" spans="1:7">
      <c r="A23">
        <v>11.719153</v>
      </c>
      <c r="B23">
        <v>11.958511</v>
      </c>
      <c r="C23">
        <v>56.833300000000001</v>
      </c>
      <c r="D23">
        <v>9.5006000000000004</v>
      </c>
      <c r="E23">
        <v>1623</v>
      </c>
      <c r="F23">
        <f t="shared" si="0"/>
        <v>1.7546028738906081</v>
      </c>
      <c r="G23">
        <f t="shared" si="1"/>
        <v>0.97775103354787418</v>
      </c>
    </row>
    <row r="24" spans="1:7">
      <c r="A24">
        <v>24.770847</v>
      </c>
      <c r="B24">
        <v>23.554500000000001</v>
      </c>
      <c r="C24">
        <v>74.958299999999994</v>
      </c>
      <c r="D24">
        <v>9.9165360000000007</v>
      </c>
      <c r="E24">
        <v>4660</v>
      </c>
      <c r="F24">
        <f t="shared" si="0"/>
        <v>1.8748197285068398</v>
      </c>
      <c r="G24">
        <f t="shared" si="1"/>
        <v>0.99635999283873722</v>
      </c>
    </row>
    <row r="25" spans="1:7">
      <c r="A25">
        <v>13.803347</v>
      </c>
      <c r="B25">
        <v>13.200113999999999</v>
      </c>
      <c r="C25">
        <v>72.958299999999994</v>
      </c>
      <c r="D25">
        <v>14.707907000000001</v>
      </c>
      <c r="E25">
        <v>1683</v>
      </c>
      <c r="F25">
        <f t="shared" si="0"/>
        <v>1.8630747059505579</v>
      </c>
      <c r="G25">
        <f t="shared" si="1"/>
        <v>1.1675508751052752</v>
      </c>
    </row>
    <row r="26" spans="1:7">
      <c r="A26">
        <v>21.8325</v>
      </c>
      <c r="B26">
        <v>21.535086</v>
      </c>
      <c r="C26">
        <v>58.875</v>
      </c>
      <c r="D26">
        <v>11.792</v>
      </c>
      <c r="E26">
        <v>4362</v>
      </c>
      <c r="F26">
        <f t="shared" si="0"/>
        <v>1.7699309201369526</v>
      </c>
      <c r="G26">
        <f t="shared" si="1"/>
        <v>1.0715874705149762</v>
      </c>
    </row>
    <row r="27" spans="1:7">
      <c r="A27">
        <v>17.015000000000001</v>
      </c>
      <c r="B27">
        <v>16.823653</v>
      </c>
      <c r="C27">
        <v>60.291699999999999</v>
      </c>
      <c r="D27">
        <v>14.041793</v>
      </c>
      <c r="E27">
        <v>2744</v>
      </c>
      <c r="F27">
        <f t="shared" si="0"/>
        <v>1.7802575295148879</v>
      </c>
      <c r="G27">
        <f t="shared" si="1"/>
        <v>1.1474225665037849</v>
      </c>
    </row>
    <row r="28" spans="1:7">
      <c r="A28">
        <v>17.493347</v>
      </c>
      <c r="B28">
        <v>17.496217000000001</v>
      </c>
      <c r="C28">
        <v>85.75</v>
      </c>
      <c r="D28">
        <v>9.8333890000000004</v>
      </c>
      <c r="E28">
        <v>2895</v>
      </c>
      <c r="F28">
        <f t="shared" si="0"/>
        <v>1.933234128714808</v>
      </c>
      <c r="G28">
        <f t="shared" si="1"/>
        <v>0.99270321979996468</v>
      </c>
    </row>
    <row r="29" spans="1:7">
      <c r="A29">
        <v>12.977402</v>
      </c>
      <c r="B29">
        <v>13.288633000000001</v>
      </c>
      <c r="C29">
        <v>45.739100000000001</v>
      </c>
      <c r="D29">
        <v>17.479161000000001</v>
      </c>
      <c r="E29">
        <v>1589</v>
      </c>
      <c r="F29">
        <f t="shared" si="0"/>
        <v>1.6602876148208132</v>
      </c>
      <c r="G29">
        <f t="shared" si="1"/>
        <v>1.2425205826567862</v>
      </c>
    </row>
    <row r="30" spans="1:7">
      <c r="A30">
        <v>30.613347000000001</v>
      </c>
      <c r="B30">
        <v>28.265564000000001</v>
      </c>
      <c r="C30">
        <v>63.166699999999999</v>
      </c>
      <c r="D30">
        <v>9.7909109999999995</v>
      </c>
      <c r="E30">
        <v>4342</v>
      </c>
      <c r="F30">
        <f t="shared" si="0"/>
        <v>1.8004881887635145</v>
      </c>
      <c r="G30">
        <f t="shared" si="1"/>
        <v>0.99082310282112351</v>
      </c>
    </row>
    <row r="31" spans="1:7">
      <c r="A31">
        <v>8.0574019999999997</v>
      </c>
      <c r="B31">
        <v>8.6971659999999993</v>
      </c>
      <c r="C31">
        <v>65.173900000000003</v>
      </c>
      <c r="D31">
        <v>9.7394549999999995</v>
      </c>
      <c r="E31">
        <v>1098</v>
      </c>
      <c r="F31">
        <f t="shared" si="0"/>
        <v>1.8140737099138369</v>
      </c>
      <c r="G31">
        <f t="shared" si="1"/>
        <v>0.98853465532678064</v>
      </c>
    </row>
    <row r="32" spans="1:7">
      <c r="A32">
        <v>27.982500000000002</v>
      </c>
      <c r="B32">
        <v>26.117163999999999</v>
      </c>
      <c r="C32">
        <v>65.833299999999994</v>
      </c>
      <c r="D32">
        <v>7.2083959999999996</v>
      </c>
      <c r="E32">
        <v>4708</v>
      </c>
      <c r="F32">
        <f t="shared" si="0"/>
        <v>1.8184456253468206</v>
      </c>
      <c r="G32">
        <f t="shared" si="1"/>
        <v>0.8578386370013602</v>
      </c>
    </row>
    <row r="33" spans="1:7">
      <c r="A33">
        <v>30.954999999999998</v>
      </c>
      <c r="B33">
        <v>28.834972</v>
      </c>
      <c r="C33">
        <v>60.5</v>
      </c>
      <c r="D33">
        <v>9.4171180000000003</v>
      </c>
      <c r="E33">
        <v>4586</v>
      </c>
      <c r="F33">
        <f t="shared" si="0"/>
        <v>1.7817553746524688</v>
      </c>
      <c r="G33">
        <f t="shared" si="1"/>
        <v>0.97391801232559772</v>
      </c>
    </row>
    <row r="34" spans="1:7">
      <c r="A34">
        <v>17.647835000000001</v>
      </c>
      <c r="B34">
        <v>16.799135</v>
      </c>
      <c r="C34">
        <v>73.739099999999993</v>
      </c>
      <c r="D34">
        <v>19.348461</v>
      </c>
      <c r="E34">
        <v>2077</v>
      </c>
      <c r="F34">
        <f t="shared" si="0"/>
        <v>1.8676978326541633</v>
      </c>
      <c r="G34">
        <f t="shared" si="1"/>
        <v>1.286646426420109</v>
      </c>
    </row>
    <row r="35" spans="1:7">
      <c r="A35">
        <v>16.980847000000001</v>
      </c>
      <c r="B35">
        <v>16.59065</v>
      </c>
      <c r="C35">
        <v>73.708299999999994</v>
      </c>
      <c r="D35">
        <v>22.042732000000001</v>
      </c>
      <c r="E35">
        <v>2633</v>
      </c>
      <c r="F35">
        <f t="shared" si="0"/>
        <v>1.8675163947958198</v>
      </c>
      <c r="G35">
        <f t="shared" si="1"/>
        <v>1.3432654204426304</v>
      </c>
    </row>
    <row r="36" spans="1:7">
      <c r="A36">
        <v>8.1999999999999993</v>
      </c>
      <c r="B36">
        <v>8.6970019999999995</v>
      </c>
      <c r="C36">
        <v>59.043500000000002</v>
      </c>
      <c r="D36">
        <v>10.739832</v>
      </c>
      <c r="E36">
        <v>1562</v>
      </c>
      <c r="F36">
        <f t="shared" si="0"/>
        <v>1.7711720938290998</v>
      </c>
      <c r="G36">
        <f t="shared" si="1"/>
        <v>1.0309974878771668</v>
      </c>
    </row>
    <row r="37" spans="1:7">
      <c r="A37">
        <v>8.3425980000000006</v>
      </c>
      <c r="B37">
        <v>9.1559969999999993</v>
      </c>
      <c r="C37">
        <v>79.304299999999998</v>
      </c>
      <c r="D37">
        <v>8.2611000000000008</v>
      </c>
      <c r="E37">
        <v>1167</v>
      </c>
      <c r="F37">
        <f t="shared" si="0"/>
        <v>1.8992967360646762</v>
      </c>
      <c r="G37">
        <f t="shared" si="1"/>
        <v>0.91703787929655811</v>
      </c>
    </row>
    <row r="38" spans="1:7">
      <c r="A38">
        <v>26.615846999999999</v>
      </c>
      <c r="B38">
        <v>24.615703</v>
      </c>
      <c r="C38">
        <v>73.583299999999994</v>
      </c>
      <c r="D38">
        <v>9.5829430000000002</v>
      </c>
      <c r="E38">
        <v>4844</v>
      </c>
      <c r="F38">
        <f t="shared" si="0"/>
        <v>1.866779260794007</v>
      </c>
      <c r="G38">
        <f t="shared" si="1"/>
        <v>0.98149890494266512</v>
      </c>
    </row>
    <row r="39" spans="1:7">
      <c r="A39">
        <v>7.9950000000000001</v>
      </c>
      <c r="B39">
        <v>9.0076999999999998</v>
      </c>
      <c r="C39">
        <v>68.75</v>
      </c>
      <c r="D39">
        <v>7.6270790000000002</v>
      </c>
      <c r="E39">
        <v>431</v>
      </c>
      <c r="F39">
        <f t="shared" si="0"/>
        <v>1.8372727025023003</v>
      </c>
      <c r="G39">
        <f t="shared" si="1"/>
        <v>0.88235824476112579</v>
      </c>
    </row>
    <row r="40" spans="1:7">
      <c r="A40">
        <v>11.5825</v>
      </c>
      <c r="B40">
        <v>11.569872</v>
      </c>
      <c r="C40">
        <v>53.791699999999999</v>
      </c>
      <c r="D40">
        <v>12.500257</v>
      </c>
      <c r="E40">
        <v>1969</v>
      </c>
      <c r="F40">
        <f t="shared" si="0"/>
        <v>1.7307152696760211</v>
      </c>
      <c r="G40">
        <f t="shared" si="1"/>
        <v>1.0969189420108145</v>
      </c>
    </row>
    <row r="41" spans="1:7">
      <c r="A41">
        <v>8.877402</v>
      </c>
      <c r="B41">
        <v>10.263202</v>
      </c>
      <c r="C41">
        <v>72.217399999999998</v>
      </c>
      <c r="D41">
        <v>4.9568342000000003</v>
      </c>
      <c r="E41">
        <v>1096</v>
      </c>
      <c r="F41">
        <f t="shared" si="0"/>
        <v>1.8586418487269329</v>
      </c>
      <c r="G41">
        <f t="shared" si="1"/>
        <v>0.69520439253247746</v>
      </c>
    </row>
    <row r="42" spans="1:7">
      <c r="A42">
        <v>28.495000000000001</v>
      </c>
      <c r="B42">
        <v>26.375833</v>
      </c>
      <c r="C42">
        <v>48.333300000000001</v>
      </c>
      <c r="D42">
        <v>14.041257</v>
      </c>
      <c r="E42">
        <v>5202</v>
      </c>
      <c r="F42">
        <f t="shared" si="0"/>
        <v>1.6842464480017734</v>
      </c>
      <c r="G42">
        <f t="shared" si="1"/>
        <v>1.1474059884011694</v>
      </c>
    </row>
    <row r="43" spans="1:7">
      <c r="A43">
        <v>11.138347</v>
      </c>
      <c r="B43">
        <v>12.449978</v>
      </c>
      <c r="C43">
        <v>73.833299999999994</v>
      </c>
      <c r="D43">
        <v>3.0423561000000001</v>
      </c>
      <c r="E43">
        <v>1712</v>
      </c>
      <c r="F43">
        <f t="shared" si="0"/>
        <v>1.8682522797696381</v>
      </c>
      <c r="G43">
        <f t="shared" si="1"/>
        <v>0.48321004575045318</v>
      </c>
    </row>
    <row r="44" spans="1:7">
      <c r="A44">
        <v>25.42</v>
      </c>
      <c r="B44">
        <v>24.072452999999999</v>
      </c>
      <c r="C44">
        <v>35.416699999999999</v>
      </c>
      <c r="D44">
        <v>16.959106999999999</v>
      </c>
      <c r="E44">
        <v>5312</v>
      </c>
      <c r="F44">
        <f t="shared" si="0"/>
        <v>1.5492080927502421</v>
      </c>
      <c r="G44">
        <f t="shared" si="1"/>
        <v>1.229402980280198</v>
      </c>
    </row>
    <row r="45" spans="1:7">
      <c r="A45">
        <v>26.035</v>
      </c>
      <c r="B45">
        <v>24.667814</v>
      </c>
      <c r="C45">
        <v>49.458300000000001</v>
      </c>
      <c r="D45">
        <v>20.458449999999999</v>
      </c>
      <c r="E45">
        <v>5020</v>
      </c>
      <c r="F45">
        <f t="shared" si="0"/>
        <v>1.694239184542309</v>
      </c>
      <c r="G45">
        <f t="shared" si="1"/>
        <v>1.3108727270327107</v>
      </c>
    </row>
    <row r="46" spans="1:7">
      <c r="A46">
        <v>7.2091529999999997</v>
      </c>
      <c r="B46">
        <v>7.247611</v>
      </c>
      <c r="C46">
        <v>53.75</v>
      </c>
      <c r="D46">
        <v>12.999139</v>
      </c>
      <c r="E46">
        <v>1000</v>
      </c>
      <c r="F46">
        <f t="shared" si="0"/>
        <v>1.7303784685876429</v>
      </c>
      <c r="G46">
        <f t="shared" si="1"/>
        <v>1.1139145876966661</v>
      </c>
    </row>
    <row r="47" spans="1:7">
      <c r="A47">
        <v>27.811653</v>
      </c>
      <c r="B47">
        <v>25.496178</v>
      </c>
      <c r="C47">
        <v>60</v>
      </c>
      <c r="D47">
        <v>8.1670320000000007</v>
      </c>
      <c r="E47">
        <v>4548</v>
      </c>
      <c r="F47">
        <f t="shared" si="0"/>
        <v>1.7781512503836436</v>
      </c>
      <c r="G47">
        <f t="shared" si="1"/>
        <v>0.91206425724103013</v>
      </c>
    </row>
    <row r="48" spans="1:7">
      <c r="A48">
        <v>24.395</v>
      </c>
      <c r="B48">
        <v>23.140072</v>
      </c>
      <c r="C48">
        <v>61.416699999999999</v>
      </c>
      <c r="D48">
        <v>16.208974999999999</v>
      </c>
      <c r="E48">
        <v>3944</v>
      </c>
      <c r="F48">
        <f t="shared" si="0"/>
        <v>1.7882864775207152</v>
      </c>
      <c r="G48">
        <f t="shared" si="1"/>
        <v>1.2097555524229386</v>
      </c>
    </row>
    <row r="49" spans="1:7">
      <c r="A49">
        <v>9.305237</v>
      </c>
      <c r="B49">
        <v>9.4000699999999995</v>
      </c>
      <c r="C49">
        <v>43.695700000000002</v>
      </c>
      <c r="D49">
        <v>12.5223</v>
      </c>
      <c r="E49">
        <v>1600</v>
      </c>
      <c r="F49">
        <f t="shared" si="0"/>
        <v>1.6404387010858488</v>
      </c>
      <c r="G49">
        <f t="shared" si="1"/>
        <v>1.0976841040796586</v>
      </c>
    </row>
    <row r="50" spans="1:7">
      <c r="A50">
        <v>11.685</v>
      </c>
      <c r="B50">
        <v>11.104153</v>
      </c>
      <c r="C50">
        <v>80.583299999999994</v>
      </c>
      <c r="D50">
        <v>16.333729000000002</v>
      </c>
      <c r="E50">
        <v>1865</v>
      </c>
      <c r="F50">
        <f t="shared" si="0"/>
        <v>1.906245048389225</v>
      </c>
      <c r="G50">
        <f t="shared" si="1"/>
        <v>1.213085345743671</v>
      </c>
    </row>
    <row r="51" spans="1:7">
      <c r="A51">
        <v>20.602499999999999</v>
      </c>
      <c r="B51">
        <v>20.215214</v>
      </c>
      <c r="C51">
        <v>73.916700000000006</v>
      </c>
      <c r="D51">
        <v>18.416893000000002</v>
      </c>
      <c r="E51">
        <v>2034</v>
      </c>
      <c r="F51">
        <f t="shared" si="0"/>
        <v>1.8687425696327529</v>
      </c>
      <c r="G51">
        <f t="shared" si="1"/>
        <v>1.2652163649070101</v>
      </c>
    </row>
    <row r="52" spans="1:7">
      <c r="A52">
        <v>29.861653</v>
      </c>
      <c r="B52">
        <v>26.842207999999999</v>
      </c>
      <c r="C52">
        <v>49.791699999999999</v>
      </c>
      <c r="D52">
        <v>17.542007000000002</v>
      </c>
      <c r="E52">
        <v>5225</v>
      </c>
      <c r="F52">
        <f t="shared" si="0"/>
        <v>1.697156954313529</v>
      </c>
      <c r="G52">
        <f t="shared" si="1"/>
        <v>1.2440792799742217</v>
      </c>
    </row>
    <row r="53" spans="1:7">
      <c r="A53">
        <v>14.082598000000001</v>
      </c>
      <c r="B53">
        <v>14.395469</v>
      </c>
      <c r="C53">
        <v>68</v>
      </c>
      <c r="D53">
        <v>8.3916160000000009</v>
      </c>
      <c r="E53">
        <v>2402</v>
      </c>
      <c r="F53">
        <f t="shared" si="0"/>
        <v>1.8325089127062364</v>
      </c>
      <c r="G53">
        <f t="shared" si="1"/>
        <v>0.92384560234271484</v>
      </c>
    </row>
    <row r="54" spans="1:7">
      <c r="A54">
        <v>18.723347</v>
      </c>
      <c r="B54">
        <v>18.273536</v>
      </c>
      <c r="C54">
        <v>47.958300000000001</v>
      </c>
      <c r="D54">
        <v>20.334232</v>
      </c>
      <c r="E54">
        <v>3744</v>
      </c>
      <c r="F54">
        <f t="shared" si="0"/>
        <v>1.6808637800626633</v>
      </c>
      <c r="G54">
        <f t="shared" si="1"/>
        <v>1.3082277742591364</v>
      </c>
    </row>
    <row r="55" spans="1:7">
      <c r="A55">
        <v>22.003347000000002</v>
      </c>
      <c r="B55">
        <v>21.690722000000001</v>
      </c>
      <c r="C55">
        <v>71.958299999999994</v>
      </c>
      <c r="D55">
        <v>8.3758710000000001</v>
      </c>
      <c r="E55">
        <v>4917</v>
      </c>
      <c r="F55">
        <f t="shared" si="0"/>
        <v>1.8570808946771231</v>
      </c>
      <c r="G55">
        <f t="shared" si="1"/>
        <v>0.92302997998649905</v>
      </c>
    </row>
    <row r="56" spans="1:7">
      <c r="A56">
        <v>31.330846999999999</v>
      </c>
      <c r="B56">
        <v>29.559646999999998</v>
      </c>
      <c r="C56">
        <v>67.708299999999994</v>
      </c>
      <c r="D56">
        <v>13.875164</v>
      </c>
      <c r="E56">
        <v>3974</v>
      </c>
      <c r="F56">
        <f t="shared" si="0"/>
        <v>1.8306419097967204</v>
      </c>
      <c r="G56">
        <f t="shared" si="1"/>
        <v>1.1422381250469016</v>
      </c>
    </row>
    <row r="57" spans="1:7">
      <c r="A57">
        <v>10.830847</v>
      </c>
      <c r="B57">
        <v>10.508792</v>
      </c>
      <c r="C57">
        <v>49.5</v>
      </c>
      <c r="D57">
        <v>15.458575</v>
      </c>
      <c r="E57">
        <v>2210</v>
      </c>
      <c r="F57">
        <f t="shared" si="0"/>
        <v>1.6946051989335686</v>
      </c>
      <c r="G57">
        <f t="shared" si="1"/>
        <v>1.1891694573597893</v>
      </c>
    </row>
    <row r="58" spans="1:7">
      <c r="A58">
        <v>10.731299</v>
      </c>
      <c r="B58">
        <v>9.7769010000000005</v>
      </c>
      <c r="C58">
        <v>55.130400000000002</v>
      </c>
      <c r="D58">
        <v>22.870584000000001</v>
      </c>
      <c r="E58">
        <v>1872</v>
      </c>
      <c r="F58">
        <f t="shared" si="0"/>
        <v>1.741391143525207</v>
      </c>
      <c r="G58">
        <f t="shared" si="1"/>
        <v>1.3592772544510516</v>
      </c>
    </row>
    <row r="59" spans="1:7">
      <c r="A59">
        <v>11.693897</v>
      </c>
      <c r="B59">
        <v>11.37053</v>
      </c>
      <c r="C59">
        <v>40.782600000000002</v>
      </c>
      <c r="D59">
        <v>14.956745</v>
      </c>
      <c r="E59">
        <v>1812</v>
      </c>
      <c r="F59">
        <f t="shared" si="0"/>
        <v>1.6104749097613589</v>
      </c>
      <c r="G59">
        <f t="shared" si="1"/>
        <v>1.1748370893606814</v>
      </c>
    </row>
    <row r="60" spans="1:7">
      <c r="A60">
        <v>9.0912989999999994</v>
      </c>
      <c r="B60">
        <v>10.074396999999999</v>
      </c>
      <c r="C60">
        <v>42.304299999999998</v>
      </c>
      <c r="D60">
        <v>6.3055709999999996</v>
      </c>
      <c r="E60">
        <v>1917</v>
      </c>
      <c r="F60">
        <f t="shared" si="0"/>
        <v>1.6263845132700805</v>
      </c>
      <c r="G60">
        <f t="shared" si="1"/>
        <v>0.79972442015903467</v>
      </c>
    </row>
    <row r="61" spans="1:7">
      <c r="A61">
        <v>29.793347000000001</v>
      </c>
      <c r="B61">
        <v>27.282097</v>
      </c>
      <c r="C61">
        <v>63.791699999999999</v>
      </c>
      <c r="D61">
        <v>5.4591063999999996</v>
      </c>
      <c r="E61">
        <v>6043</v>
      </c>
      <c r="F61">
        <f t="shared" si="0"/>
        <v>1.804764175920355</v>
      </c>
      <c r="G61">
        <f t="shared" si="1"/>
        <v>0.73712155894830544</v>
      </c>
    </row>
    <row r="62" spans="1:7">
      <c r="A62">
        <v>10.728346999999999</v>
      </c>
      <c r="B62">
        <v>10.457050000000001</v>
      </c>
      <c r="C62">
        <v>53.833300000000001</v>
      </c>
      <c r="D62">
        <v>13.125567999999999</v>
      </c>
      <c r="E62">
        <v>1927</v>
      </c>
      <c r="F62">
        <f t="shared" si="0"/>
        <v>1.7310510030343842</v>
      </c>
      <c r="G62">
        <f t="shared" si="1"/>
        <v>1.1181181062820482</v>
      </c>
    </row>
    <row r="63" spans="1:7">
      <c r="A63">
        <v>27.094152999999999</v>
      </c>
      <c r="B63">
        <v>25.237221999999999</v>
      </c>
      <c r="C63">
        <v>69.625</v>
      </c>
      <c r="D63">
        <v>10.333610999999999</v>
      </c>
      <c r="E63">
        <v>4978</v>
      </c>
      <c r="F63">
        <f t="shared" si="0"/>
        <v>1.8427652081817854</v>
      </c>
      <c r="G63">
        <f t="shared" si="1"/>
        <v>1.0142521088708358</v>
      </c>
    </row>
    <row r="64" spans="1:7">
      <c r="A64">
        <v>27.88</v>
      </c>
      <c r="B64">
        <v>26.142789</v>
      </c>
      <c r="C64">
        <v>51.333300000000001</v>
      </c>
      <c r="D64">
        <v>6.3337310999999996</v>
      </c>
      <c r="E64">
        <v>5305</v>
      </c>
      <c r="F64">
        <f t="shared" si="0"/>
        <v>1.7103991841073052</v>
      </c>
      <c r="G64">
        <f t="shared" si="1"/>
        <v>0.80165962135588875</v>
      </c>
    </row>
    <row r="65" spans="1:7">
      <c r="A65">
        <v>16.980847000000001</v>
      </c>
      <c r="B65">
        <v>16.332350000000002</v>
      </c>
      <c r="C65">
        <v>64.208299999999994</v>
      </c>
      <c r="D65">
        <v>26.000489000000002</v>
      </c>
      <c r="E65">
        <v>1795</v>
      </c>
      <c r="F65">
        <f t="shared" si="0"/>
        <v>1.807591171545635</v>
      </c>
      <c r="G65">
        <f t="shared" si="1"/>
        <v>1.4149815159709942</v>
      </c>
    </row>
    <row r="66" spans="1:7">
      <c r="A66">
        <v>12.121732</v>
      </c>
      <c r="B66">
        <v>11.856831</v>
      </c>
      <c r="C66">
        <v>69.739099999999993</v>
      </c>
      <c r="D66">
        <v>16.783232000000002</v>
      </c>
      <c r="E66">
        <v>1807</v>
      </c>
      <c r="F66">
        <f t="shared" si="0"/>
        <v>1.8434763384004995</v>
      </c>
      <c r="G66">
        <f t="shared" si="1"/>
        <v>1.2248755980066961</v>
      </c>
    </row>
    <row r="67" spans="1:7">
      <c r="A67">
        <v>9.5666530000000005</v>
      </c>
      <c r="B67">
        <v>9.9653779999999994</v>
      </c>
      <c r="C67">
        <v>92.916700000000006</v>
      </c>
      <c r="D67">
        <v>10.792293000000001</v>
      </c>
      <c r="E67">
        <v>1005</v>
      </c>
      <c r="F67">
        <f t="shared" ref="F67:F130" si="2">LOG(C67)</f>
        <v>1.9680937771372378</v>
      </c>
      <c r="G67">
        <f t="shared" ref="G67:G130" si="3">LOG(D67)</f>
        <v>1.0331137274862952</v>
      </c>
    </row>
    <row r="68" spans="1:7">
      <c r="A68">
        <v>7.4711020000000001</v>
      </c>
      <c r="B68">
        <v>7.6273530000000003</v>
      </c>
      <c r="C68">
        <v>57.777799999999999</v>
      </c>
      <c r="D68">
        <v>13.110761</v>
      </c>
      <c r="E68">
        <v>1450</v>
      </c>
      <c r="F68">
        <f t="shared" si="2"/>
        <v>1.7617610012317813</v>
      </c>
      <c r="G68">
        <f t="shared" si="3"/>
        <v>1.1176279005771048</v>
      </c>
    </row>
    <row r="69" spans="1:7">
      <c r="A69">
        <v>8.9175000000000004</v>
      </c>
      <c r="B69">
        <v>8.3475999999999999</v>
      </c>
      <c r="C69">
        <v>86.25</v>
      </c>
      <c r="D69">
        <v>19.687950000000001</v>
      </c>
      <c r="E69">
        <v>506</v>
      </c>
      <c r="F69">
        <f t="shared" si="2"/>
        <v>1.9357591037453117</v>
      </c>
      <c r="G69">
        <f t="shared" si="3"/>
        <v>1.294200497751244</v>
      </c>
    </row>
    <row r="70" spans="1:7">
      <c r="A70">
        <v>21.012499999999999</v>
      </c>
      <c r="B70">
        <v>20.628986000000001</v>
      </c>
      <c r="C70">
        <v>54.25</v>
      </c>
      <c r="D70">
        <v>10.958989000000001</v>
      </c>
      <c r="E70">
        <v>3429</v>
      </c>
      <c r="F70">
        <f t="shared" si="2"/>
        <v>1.7343997425205671</v>
      </c>
      <c r="G70">
        <f t="shared" si="3"/>
        <v>1.0397704910120884</v>
      </c>
    </row>
    <row r="71" spans="1:7">
      <c r="A71">
        <v>15.952731</v>
      </c>
      <c r="B71">
        <v>15.812388</v>
      </c>
      <c r="C71">
        <v>0</v>
      </c>
      <c r="D71">
        <v>17.545759</v>
      </c>
      <c r="E71">
        <v>623</v>
      </c>
      <c r="F71" t="e">
        <f t="shared" si="2"/>
        <v>#NUM!</v>
      </c>
      <c r="G71">
        <f t="shared" si="3"/>
        <v>1.2441721598060305</v>
      </c>
    </row>
    <row r="72" spans="1:7">
      <c r="A72">
        <v>24.702500000000001</v>
      </c>
      <c r="B72">
        <v>23.450975</v>
      </c>
      <c r="C72">
        <v>62.666699999999999</v>
      </c>
      <c r="D72">
        <v>8.0835500000000007</v>
      </c>
      <c r="E72">
        <v>5805</v>
      </c>
      <c r="F72">
        <f t="shared" si="2"/>
        <v>1.7970368255516591</v>
      </c>
      <c r="G72">
        <f t="shared" si="3"/>
        <v>0.90760212894563108</v>
      </c>
    </row>
    <row r="73" spans="1:7">
      <c r="A73">
        <v>29.622499999999999</v>
      </c>
      <c r="B73">
        <v>26.738641999999999</v>
      </c>
      <c r="C73">
        <v>39.625</v>
      </c>
      <c r="D73">
        <v>6.8747360000000004</v>
      </c>
      <c r="E73">
        <v>5362</v>
      </c>
      <c r="F73">
        <f t="shared" si="2"/>
        <v>1.5979692752258079</v>
      </c>
      <c r="G73">
        <f t="shared" si="3"/>
        <v>0.83725602527399035</v>
      </c>
    </row>
    <row r="74" spans="1:7">
      <c r="A74">
        <v>25.283346999999999</v>
      </c>
      <c r="B74">
        <v>23.865238999999999</v>
      </c>
      <c r="C74">
        <v>69.708299999999994</v>
      </c>
      <c r="D74">
        <v>22.958689</v>
      </c>
      <c r="E74">
        <v>4451</v>
      </c>
      <c r="F74">
        <f t="shared" si="2"/>
        <v>1.8432844915785418</v>
      </c>
      <c r="G74">
        <f t="shared" si="3"/>
        <v>1.3609470851056649</v>
      </c>
    </row>
    <row r="75" spans="1:7">
      <c r="A75">
        <v>30.647500000000001</v>
      </c>
      <c r="B75">
        <v>28.291025000000001</v>
      </c>
      <c r="C75">
        <v>57.833300000000001</v>
      </c>
      <c r="D75">
        <v>12.292557</v>
      </c>
      <c r="E75">
        <v>4881</v>
      </c>
      <c r="F75">
        <f t="shared" si="2"/>
        <v>1.7621779740933354</v>
      </c>
      <c r="G75">
        <f t="shared" si="3"/>
        <v>1.0896422307696487</v>
      </c>
    </row>
    <row r="76" spans="1:7">
      <c r="A76">
        <v>7.7527309999999998</v>
      </c>
      <c r="B76">
        <v>8.7538689999999999</v>
      </c>
      <c r="C76">
        <v>50.636400000000002</v>
      </c>
      <c r="D76">
        <v>7.27285</v>
      </c>
      <c r="E76">
        <v>1746</v>
      </c>
      <c r="F76">
        <f t="shared" si="2"/>
        <v>1.7044628218965279</v>
      </c>
      <c r="G76">
        <f t="shared" si="3"/>
        <v>0.86170463049126533</v>
      </c>
    </row>
    <row r="77" spans="1:7">
      <c r="A77">
        <v>5.9182680000000003</v>
      </c>
      <c r="B77">
        <v>6.1314679999999999</v>
      </c>
      <c r="C77">
        <v>43.739100000000001</v>
      </c>
      <c r="D77">
        <v>14.869645</v>
      </c>
      <c r="E77">
        <v>1538</v>
      </c>
      <c r="F77">
        <f t="shared" si="2"/>
        <v>1.6408698425092312</v>
      </c>
      <c r="G77">
        <f t="shared" si="3"/>
        <v>1.1723006002380636</v>
      </c>
    </row>
    <row r="78" spans="1:7">
      <c r="A78">
        <v>24.873346999999999</v>
      </c>
      <c r="B78">
        <v>23.554500000000001</v>
      </c>
      <c r="C78">
        <v>77.666700000000006</v>
      </c>
      <c r="D78">
        <v>12.417311</v>
      </c>
      <c r="E78">
        <v>4073</v>
      </c>
      <c r="F78">
        <f t="shared" si="2"/>
        <v>1.890234852698798</v>
      </c>
      <c r="G78">
        <f t="shared" si="3"/>
        <v>1.0940275584573358</v>
      </c>
    </row>
    <row r="79" spans="1:7">
      <c r="A79">
        <v>13.048700999999999</v>
      </c>
      <c r="B79">
        <v>12.9642</v>
      </c>
      <c r="C79">
        <v>42.347799999999999</v>
      </c>
      <c r="D79">
        <v>16.869997000000001</v>
      </c>
      <c r="E79">
        <v>2115</v>
      </c>
      <c r="F79">
        <f t="shared" si="2"/>
        <v>1.6268308533284053</v>
      </c>
      <c r="G79">
        <f t="shared" si="3"/>
        <v>1.2271150053583273</v>
      </c>
    </row>
    <row r="80" spans="1:7">
      <c r="A80">
        <v>30.510846999999998</v>
      </c>
      <c r="B80">
        <v>28.394877999999999</v>
      </c>
      <c r="C80">
        <v>63.416699999999999</v>
      </c>
      <c r="D80">
        <v>9.6669610000000006</v>
      </c>
      <c r="E80">
        <v>4648</v>
      </c>
      <c r="F80">
        <f t="shared" si="2"/>
        <v>1.8022036389985683</v>
      </c>
      <c r="G80">
        <f t="shared" si="3"/>
        <v>0.98528996649617151</v>
      </c>
    </row>
    <row r="81" spans="1:7">
      <c r="A81">
        <v>13.734999999999999</v>
      </c>
      <c r="B81">
        <v>13.122911</v>
      </c>
      <c r="C81">
        <v>44.958300000000001</v>
      </c>
      <c r="D81">
        <v>20.624811000000001</v>
      </c>
      <c r="E81">
        <v>2134</v>
      </c>
      <c r="F81">
        <f t="shared" si="2"/>
        <v>1.6528098809734231</v>
      </c>
      <c r="G81">
        <f t="shared" si="3"/>
        <v>1.3143899774870214</v>
      </c>
    </row>
    <row r="82" spans="1:7">
      <c r="A82">
        <v>26.581652999999999</v>
      </c>
      <c r="B82">
        <v>25.288964</v>
      </c>
      <c r="C82">
        <v>65.25</v>
      </c>
      <c r="D82">
        <v>9.2923639999999992</v>
      </c>
      <c r="E82">
        <v>4906</v>
      </c>
      <c r="F82">
        <f t="shared" si="2"/>
        <v>1.8145805160103186</v>
      </c>
      <c r="G82">
        <f t="shared" si="3"/>
        <v>0.96812621362229589</v>
      </c>
    </row>
    <row r="83" spans="1:7">
      <c r="A83">
        <v>21.764153</v>
      </c>
      <c r="B83">
        <v>20.940422000000002</v>
      </c>
      <c r="C83">
        <v>82.958299999999994</v>
      </c>
      <c r="D83">
        <v>7.2502709999999997</v>
      </c>
      <c r="E83">
        <v>4575</v>
      </c>
      <c r="F83">
        <f t="shared" si="2"/>
        <v>1.918859843812712</v>
      </c>
      <c r="G83">
        <f t="shared" si="3"/>
        <v>0.86035423989582038</v>
      </c>
    </row>
    <row r="84" spans="1:7">
      <c r="A84">
        <v>25.898347000000001</v>
      </c>
      <c r="B84">
        <v>24.202135999999999</v>
      </c>
      <c r="C84">
        <v>81</v>
      </c>
      <c r="D84">
        <v>15.667414000000001</v>
      </c>
      <c r="E84">
        <v>4274</v>
      </c>
      <c r="F84">
        <f t="shared" si="2"/>
        <v>1.9084850188786497</v>
      </c>
      <c r="G84">
        <f t="shared" si="3"/>
        <v>1.1949973194927714</v>
      </c>
    </row>
    <row r="85" spans="1:7">
      <c r="A85">
        <v>8.6634639999999994</v>
      </c>
      <c r="B85">
        <v>9.3720669999999995</v>
      </c>
      <c r="C85">
        <v>58.521700000000003</v>
      </c>
      <c r="D85">
        <v>8.565213</v>
      </c>
      <c r="E85">
        <v>1708</v>
      </c>
      <c r="F85">
        <f t="shared" si="2"/>
        <v>1.7673169334801986</v>
      </c>
      <c r="G85">
        <f t="shared" si="3"/>
        <v>0.93273816748535077</v>
      </c>
    </row>
    <row r="86" spans="1:7">
      <c r="A86">
        <v>16.698193</v>
      </c>
      <c r="B86">
        <v>16.404838000000002</v>
      </c>
      <c r="C86">
        <v>87.636399999999995</v>
      </c>
      <c r="D86">
        <v>19.408961999999999</v>
      </c>
      <c r="E86">
        <v>1446</v>
      </c>
      <c r="F86">
        <f t="shared" si="2"/>
        <v>1.9426845289497476</v>
      </c>
      <c r="G86">
        <f t="shared" si="3"/>
        <v>1.2880023097455791</v>
      </c>
    </row>
    <row r="87" spans="1:7">
      <c r="A87">
        <v>30.271653000000001</v>
      </c>
      <c r="B87">
        <v>27.359628000000001</v>
      </c>
      <c r="C87">
        <v>44.458300000000001</v>
      </c>
      <c r="D87">
        <v>7.7091539999999998</v>
      </c>
      <c r="E87">
        <v>5119</v>
      </c>
      <c r="F87">
        <f t="shared" si="2"/>
        <v>1.6479528520936364</v>
      </c>
      <c r="G87">
        <f t="shared" si="3"/>
        <v>0.88700672133359637</v>
      </c>
    </row>
    <row r="88" spans="1:7">
      <c r="A88">
        <v>19.645847</v>
      </c>
      <c r="B88">
        <v>19.438797000000001</v>
      </c>
      <c r="C88">
        <v>59</v>
      </c>
      <c r="D88">
        <v>15.292482</v>
      </c>
      <c r="E88">
        <v>4608</v>
      </c>
      <c r="F88">
        <f t="shared" si="2"/>
        <v>1.7708520116421442</v>
      </c>
      <c r="G88">
        <f t="shared" si="3"/>
        <v>1.1844779779842736</v>
      </c>
    </row>
    <row r="89" spans="1:7">
      <c r="A89">
        <v>29.383347000000001</v>
      </c>
      <c r="B89">
        <v>27.411574999999999</v>
      </c>
      <c r="C89">
        <v>68.25</v>
      </c>
      <c r="D89">
        <v>15.333486000000001</v>
      </c>
      <c r="E89">
        <v>4649</v>
      </c>
      <c r="F89">
        <f t="shared" si="2"/>
        <v>1.8341026557127937</v>
      </c>
      <c r="G89">
        <f t="shared" si="3"/>
        <v>1.1856409010028357</v>
      </c>
    </row>
    <row r="90" spans="1:7">
      <c r="A90">
        <v>12.3</v>
      </c>
      <c r="B90">
        <v>12.19135</v>
      </c>
      <c r="C90">
        <v>64.666700000000006</v>
      </c>
      <c r="D90">
        <v>11.583496</v>
      </c>
      <c r="E90">
        <v>1536</v>
      </c>
      <c r="F90">
        <f t="shared" si="2"/>
        <v>1.810680699073641</v>
      </c>
      <c r="G90">
        <f t="shared" si="3"/>
        <v>1.0638396530329179</v>
      </c>
    </row>
    <row r="91" spans="1:7">
      <c r="A91">
        <v>33.141652999999998</v>
      </c>
      <c r="B91">
        <v>31.060739000000002</v>
      </c>
      <c r="C91">
        <v>56.833300000000001</v>
      </c>
      <c r="D91">
        <v>10.042161</v>
      </c>
      <c r="E91">
        <v>3915</v>
      </c>
      <c r="F91">
        <f t="shared" si="2"/>
        <v>1.7546028738906081</v>
      </c>
      <c r="G91">
        <f t="shared" si="3"/>
        <v>1.0018271798795031</v>
      </c>
    </row>
    <row r="92" spans="1:7">
      <c r="A92">
        <v>30.066652999999999</v>
      </c>
      <c r="B92">
        <v>28.446988999999999</v>
      </c>
      <c r="C92">
        <v>70.75</v>
      </c>
      <c r="D92">
        <v>11.541554</v>
      </c>
      <c r="E92">
        <v>4507</v>
      </c>
      <c r="F92">
        <f t="shared" si="2"/>
        <v>1.8497264441963279</v>
      </c>
      <c r="G92">
        <f t="shared" si="3"/>
        <v>1.0622642878654387</v>
      </c>
    </row>
    <row r="93" spans="1:7">
      <c r="A93">
        <v>12.3</v>
      </c>
      <c r="B93">
        <v>11.621613999999999</v>
      </c>
      <c r="C93">
        <v>68.625</v>
      </c>
      <c r="D93">
        <v>17.333435999999999</v>
      </c>
      <c r="E93">
        <v>2227</v>
      </c>
      <c r="F93">
        <f t="shared" si="2"/>
        <v>1.8364823574581484</v>
      </c>
      <c r="G93">
        <f t="shared" si="3"/>
        <v>1.2388846612671423</v>
      </c>
    </row>
    <row r="94" spans="1:7">
      <c r="A94">
        <v>11.001652999999999</v>
      </c>
      <c r="B94">
        <v>10.560575</v>
      </c>
      <c r="C94">
        <v>91.833299999999994</v>
      </c>
      <c r="D94">
        <v>14.582281999999999</v>
      </c>
      <c r="E94">
        <v>1685</v>
      </c>
      <c r="F94">
        <f t="shared" si="2"/>
        <v>1.9630001908294623</v>
      </c>
      <c r="G94">
        <f t="shared" si="3"/>
        <v>1.1638254926004423</v>
      </c>
    </row>
    <row r="95" spans="1:7">
      <c r="A95">
        <v>24.770847</v>
      </c>
      <c r="B95">
        <v>24.253385999999999</v>
      </c>
      <c r="C95">
        <v>50.708300000000001</v>
      </c>
      <c r="D95">
        <v>18.041961000000001</v>
      </c>
      <c r="E95">
        <v>4891</v>
      </c>
      <c r="F95">
        <f t="shared" si="2"/>
        <v>1.7050790510330853</v>
      </c>
      <c r="G95">
        <f t="shared" si="3"/>
        <v>1.2562837397022577</v>
      </c>
    </row>
    <row r="96" spans="1:7">
      <c r="A96">
        <v>9.4983470000000008</v>
      </c>
      <c r="B96">
        <v>9.6028970000000005</v>
      </c>
      <c r="C96">
        <v>48.375</v>
      </c>
      <c r="D96">
        <v>12.625011000000001</v>
      </c>
      <c r="E96">
        <v>1204</v>
      </c>
      <c r="F96">
        <f t="shared" si="2"/>
        <v>1.6846209780269679</v>
      </c>
      <c r="G96">
        <f t="shared" si="3"/>
        <v>1.1012317651857264</v>
      </c>
    </row>
    <row r="97" spans="1:7">
      <c r="A97">
        <v>29.0075</v>
      </c>
      <c r="B97">
        <v>26.89395</v>
      </c>
      <c r="C97">
        <v>59.791699999999999</v>
      </c>
      <c r="D97">
        <v>12.583136</v>
      </c>
      <c r="E97">
        <v>4833</v>
      </c>
      <c r="F97">
        <f t="shared" si="2"/>
        <v>1.7766409014737281</v>
      </c>
      <c r="G97">
        <f t="shared" si="3"/>
        <v>1.0997888905343058</v>
      </c>
    </row>
    <row r="98" spans="1:7">
      <c r="A98">
        <v>31.809152999999998</v>
      </c>
      <c r="B98">
        <v>29.818439000000001</v>
      </c>
      <c r="C98">
        <v>62.208300000000001</v>
      </c>
      <c r="D98">
        <v>9.1667389999999997</v>
      </c>
      <c r="E98">
        <v>4401</v>
      </c>
      <c r="F98">
        <f t="shared" si="2"/>
        <v>1.7938483333036548</v>
      </c>
      <c r="G98">
        <f t="shared" si="3"/>
        <v>0.96221486607535467</v>
      </c>
    </row>
    <row r="99" spans="1:7">
      <c r="A99">
        <v>30.613347000000001</v>
      </c>
      <c r="B99">
        <v>28.549858</v>
      </c>
      <c r="C99">
        <v>59.041699999999999</v>
      </c>
      <c r="D99">
        <v>8.4592860000000005</v>
      </c>
      <c r="E99">
        <v>4665</v>
      </c>
      <c r="F99">
        <f t="shared" si="2"/>
        <v>1.7711588537267418</v>
      </c>
      <c r="G99">
        <f t="shared" si="3"/>
        <v>0.92733370826999095</v>
      </c>
    </row>
    <row r="100" spans="1:7">
      <c r="A100">
        <v>29.725000000000001</v>
      </c>
      <c r="B100">
        <v>27.799558000000001</v>
      </c>
      <c r="C100">
        <v>65.458299999999994</v>
      </c>
      <c r="D100">
        <v>10.37495</v>
      </c>
      <c r="E100">
        <v>4966</v>
      </c>
      <c r="F100">
        <f t="shared" si="2"/>
        <v>1.8159647221726232</v>
      </c>
      <c r="G100">
        <f t="shared" si="3"/>
        <v>1.015986012393632</v>
      </c>
    </row>
    <row r="101" spans="1:7">
      <c r="A101">
        <v>16.024152999999998</v>
      </c>
      <c r="B101">
        <v>15.891928</v>
      </c>
      <c r="C101">
        <v>47.083300000000001</v>
      </c>
      <c r="D101">
        <v>17.625221</v>
      </c>
      <c r="E101">
        <v>2808</v>
      </c>
      <c r="F101">
        <f t="shared" si="2"/>
        <v>1.672866894306585</v>
      </c>
      <c r="G101">
        <f t="shared" si="3"/>
        <v>1.246134571250884</v>
      </c>
    </row>
    <row r="102" spans="1:7">
      <c r="A102">
        <v>14.110847</v>
      </c>
      <c r="B102">
        <v>14.908625000000001</v>
      </c>
      <c r="C102">
        <v>80.583299999999994</v>
      </c>
      <c r="D102">
        <v>10.749881999999999</v>
      </c>
      <c r="E102">
        <v>985</v>
      </c>
      <c r="F102">
        <f t="shared" si="2"/>
        <v>1.906245048389225</v>
      </c>
      <c r="G102">
        <f t="shared" si="3"/>
        <v>1.0314036970860307</v>
      </c>
    </row>
    <row r="103" spans="1:7">
      <c r="A103">
        <v>29.861653</v>
      </c>
      <c r="B103">
        <v>28.447153</v>
      </c>
      <c r="C103">
        <v>70.333299999999994</v>
      </c>
      <c r="D103">
        <v>15.999867999999999</v>
      </c>
      <c r="E103">
        <v>4790</v>
      </c>
      <c r="F103">
        <f t="shared" si="2"/>
        <v>1.8471609947512126</v>
      </c>
      <c r="G103">
        <f t="shared" si="3"/>
        <v>1.2041163997116695</v>
      </c>
    </row>
    <row r="104" spans="1:7">
      <c r="A104">
        <v>20.91</v>
      </c>
      <c r="B104">
        <v>20.395983000000001</v>
      </c>
      <c r="C104">
        <v>45.708300000000001</v>
      </c>
      <c r="D104">
        <v>16.084220999999999</v>
      </c>
      <c r="E104">
        <v>4595</v>
      </c>
      <c r="F104">
        <f t="shared" si="2"/>
        <v>1.6599950691486911</v>
      </c>
      <c r="G104">
        <f t="shared" si="3"/>
        <v>1.206400031753748</v>
      </c>
    </row>
    <row r="105" spans="1:7">
      <c r="A105">
        <v>13.013031</v>
      </c>
      <c r="B105">
        <v>13.045298000000001</v>
      </c>
      <c r="C105">
        <v>65.565200000000004</v>
      </c>
      <c r="D105">
        <v>12.348703</v>
      </c>
      <c r="E105">
        <v>2056</v>
      </c>
      <c r="F105">
        <f t="shared" si="2"/>
        <v>1.8166733903186718</v>
      </c>
      <c r="G105">
        <f t="shared" si="3"/>
        <v>1.0916213454885593</v>
      </c>
    </row>
    <row r="106" spans="1:7">
      <c r="A106">
        <v>25.898347000000001</v>
      </c>
      <c r="B106">
        <v>24.357403000000001</v>
      </c>
      <c r="C106">
        <v>72.916700000000006</v>
      </c>
      <c r="D106">
        <v>21.875499999999999</v>
      </c>
      <c r="E106">
        <v>4400</v>
      </c>
      <c r="F106">
        <f t="shared" si="2"/>
        <v>1.8628270055092633</v>
      </c>
      <c r="G106">
        <f t="shared" si="3"/>
        <v>1.339957988311919</v>
      </c>
    </row>
    <row r="107" spans="1:7">
      <c r="A107">
        <v>17.869153000000001</v>
      </c>
      <c r="B107">
        <v>17.574978000000002</v>
      </c>
      <c r="C107">
        <v>50.5</v>
      </c>
      <c r="D107">
        <v>15.416968000000001</v>
      </c>
      <c r="E107">
        <v>2475</v>
      </c>
      <c r="F107">
        <f t="shared" si="2"/>
        <v>1.7032913781186614</v>
      </c>
      <c r="G107">
        <f t="shared" si="3"/>
        <v>1.1879989709688983</v>
      </c>
    </row>
    <row r="108" spans="1:7">
      <c r="A108">
        <v>29.52</v>
      </c>
      <c r="B108">
        <v>28.110952999999999</v>
      </c>
      <c r="C108">
        <v>74.333299999999994</v>
      </c>
      <c r="D108">
        <v>10.042161</v>
      </c>
      <c r="E108">
        <v>4629</v>
      </c>
      <c r="F108">
        <f t="shared" si="2"/>
        <v>1.8711834135775658</v>
      </c>
      <c r="G108">
        <f t="shared" si="3"/>
        <v>1.0018271798795031</v>
      </c>
    </row>
    <row r="109" spans="1:7">
      <c r="A109">
        <v>10.899153</v>
      </c>
      <c r="B109">
        <v>10.560411</v>
      </c>
      <c r="C109">
        <v>39.416699999999999</v>
      </c>
      <c r="D109">
        <v>14.041257</v>
      </c>
      <c r="E109">
        <v>2496</v>
      </c>
      <c r="F109">
        <f t="shared" si="2"/>
        <v>1.5956802619580923</v>
      </c>
      <c r="G109">
        <f t="shared" si="3"/>
        <v>1.1474059884011694</v>
      </c>
    </row>
    <row r="110" spans="1:7">
      <c r="A110">
        <v>5.6716530000000001</v>
      </c>
      <c r="B110">
        <v>4.7631750000000004</v>
      </c>
      <c r="C110">
        <v>43.416699999999999</v>
      </c>
      <c r="D110">
        <v>24.25065</v>
      </c>
      <c r="E110">
        <v>822</v>
      </c>
      <c r="F110">
        <f t="shared" si="2"/>
        <v>1.6376568106832357</v>
      </c>
      <c r="G110">
        <f t="shared" si="3"/>
        <v>1.3847233836652935</v>
      </c>
    </row>
    <row r="111" spans="1:7">
      <c r="A111">
        <v>30.75</v>
      </c>
      <c r="B111">
        <v>28.161711</v>
      </c>
      <c r="C111">
        <v>65.125</v>
      </c>
      <c r="D111">
        <v>10.666399999999999</v>
      </c>
      <c r="E111">
        <v>4592</v>
      </c>
      <c r="F111">
        <f t="shared" si="2"/>
        <v>1.8137477363075809</v>
      </c>
      <c r="G111">
        <f t="shared" si="3"/>
        <v>1.0280178661024766</v>
      </c>
    </row>
    <row r="112" spans="1:7">
      <c r="A112">
        <v>8.8833470000000005</v>
      </c>
      <c r="B112">
        <v>9.5256530000000001</v>
      </c>
      <c r="C112">
        <v>86.166700000000006</v>
      </c>
      <c r="D112">
        <v>9.8339250000000007</v>
      </c>
      <c r="E112">
        <v>683</v>
      </c>
      <c r="F112">
        <f t="shared" si="2"/>
        <v>1.9353394607158687</v>
      </c>
      <c r="G112">
        <f t="shared" si="3"/>
        <v>0.99272689175052764</v>
      </c>
    </row>
    <row r="113" spans="1:7">
      <c r="A113">
        <v>10.838267999999999</v>
      </c>
      <c r="B113">
        <v>10.560534000000001</v>
      </c>
      <c r="C113">
        <v>30.217400000000001</v>
      </c>
      <c r="D113">
        <v>14.217668</v>
      </c>
      <c r="E113">
        <v>2028</v>
      </c>
      <c r="F113">
        <f t="shared" si="2"/>
        <v>1.4802570935493324</v>
      </c>
      <c r="G113">
        <f t="shared" si="3"/>
        <v>1.1528283687013736</v>
      </c>
    </row>
    <row r="114" spans="1:7">
      <c r="A114">
        <v>28.153347</v>
      </c>
      <c r="B114">
        <v>26.168783000000001</v>
      </c>
      <c r="C114">
        <v>58.5</v>
      </c>
      <c r="D114">
        <v>13.958914</v>
      </c>
      <c r="E114">
        <v>5923</v>
      </c>
      <c r="F114">
        <f t="shared" si="2"/>
        <v>1.7671558660821804</v>
      </c>
      <c r="G114">
        <f t="shared" si="3"/>
        <v>1.1448516315999104</v>
      </c>
    </row>
    <row r="115" spans="1:7">
      <c r="A115">
        <v>11.979134</v>
      </c>
      <c r="B115">
        <v>12.235302000000001</v>
      </c>
      <c r="C115">
        <v>74.173900000000003</v>
      </c>
      <c r="D115">
        <v>13.957239</v>
      </c>
      <c r="E115">
        <v>1650</v>
      </c>
      <c r="F115">
        <f t="shared" si="2"/>
        <v>1.8702511144432454</v>
      </c>
      <c r="G115">
        <f t="shared" si="3"/>
        <v>1.1447995153030797</v>
      </c>
    </row>
    <row r="116" spans="1:7">
      <c r="A116">
        <v>14.973896999999999</v>
      </c>
      <c r="B116">
        <v>15.044129999999999</v>
      </c>
      <c r="C116">
        <v>77.652199999999993</v>
      </c>
      <c r="D116">
        <v>13.608839</v>
      </c>
      <c r="E116">
        <v>2192</v>
      </c>
      <c r="F116">
        <f t="shared" si="2"/>
        <v>1.8901537644345121</v>
      </c>
      <c r="G116">
        <f t="shared" si="3"/>
        <v>1.1338210761658063</v>
      </c>
    </row>
    <row r="117" spans="1:7">
      <c r="A117">
        <v>6.1841530000000002</v>
      </c>
      <c r="B117">
        <v>6.1864080000000001</v>
      </c>
      <c r="C117">
        <v>48.291699999999999</v>
      </c>
      <c r="D117">
        <v>14.958888999999999</v>
      </c>
      <c r="E117">
        <v>1321</v>
      </c>
      <c r="F117">
        <f t="shared" si="2"/>
        <v>1.6838724940237464</v>
      </c>
      <c r="G117">
        <f t="shared" si="3"/>
        <v>1.1748993395787979</v>
      </c>
    </row>
    <row r="118" spans="1:7">
      <c r="A118">
        <v>7.4141529999999998</v>
      </c>
      <c r="B118">
        <v>7.6362500000000004</v>
      </c>
      <c r="C118">
        <v>60.375</v>
      </c>
      <c r="D118">
        <v>12.541864</v>
      </c>
      <c r="E118">
        <v>1501</v>
      </c>
      <c r="F118">
        <f t="shared" si="2"/>
        <v>1.7808571437595686</v>
      </c>
      <c r="G118">
        <f t="shared" si="3"/>
        <v>1.0983620871130853</v>
      </c>
    </row>
    <row r="119" spans="1:7">
      <c r="A119">
        <v>6.5956700000000001</v>
      </c>
      <c r="B119">
        <v>7.724933</v>
      </c>
      <c r="C119">
        <v>53.782600000000002</v>
      </c>
      <c r="D119">
        <v>8.4787160000000004</v>
      </c>
      <c r="E119">
        <v>1421</v>
      </c>
      <c r="F119">
        <f t="shared" si="2"/>
        <v>1.7306417933941443</v>
      </c>
      <c r="G119">
        <f t="shared" si="3"/>
        <v>0.92833008853782983</v>
      </c>
    </row>
    <row r="120" spans="1:7">
      <c r="A120">
        <v>18.108346999999998</v>
      </c>
      <c r="B120">
        <v>18.066322</v>
      </c>
      <c r="C120">
        <v>62.458300000000001</v>
      </c>
      <c r="D120">
        <v>15.125249999999999</v>
      </c>
      <c r="E120">
        <v>2703</v>
      </c>
      <c r="F120">
        <f t="shared" si="2"/>
        <v>1.7955901593583692</v>
      </c>
      <c r="G120">
        <f t="shared" si="3"/>
        <v>1.1797025616863699</v>
      </c>
    </row>
    <row r="121" spans="1:7">
      <c r="A121">
        <v>22.14</v>
      </c>
      <c r="B121">
        <v>21.607368999999998</v>
      </c>
      <c r="C121">
        <v>52.521700000000003</v>
      </c>
      <c r="D121">
        <v>15.478139000000001</v>
      </c>
      <c r="E121">
        <v>3239</v>
      </c>
      <c r="F121">
        <f t="shared" si="2"/>
        <v>1.7203387747036301</v>
      </c>
      <c r="G121">
        <f t="shared" si="3"/>
        <v>1.1897187424827398</v>
      </c>
    </row>
    <row r="122" spans="1:7">
      <c r="A122">
        <v>15.750847</v>
      </c>
      <c r="B122">
        <v>15.529939000000001</v>
      </c>
      <c r="C122">
        <v>78.916700000000006</v>
      </c>
      <c r="D122">
        <v>16.875357000000001</v>
      </c>
      <c r="E122">
        <v>2077</v>
      </c>
      <c r="F122">
        <f t="shared" si="2"/>
        <v>1.897168916395729</v>
      </c>
      <c r="G122">
        <f t="shared" si="3"/>
        <v>1.2272529691469174</v>
      </c>
    </row>
    <row r="123" spans="1:7">
      <c r="A123">
        <v>23.0625</v>
      </c>
      <c r="B123">
        <v>21.975999999999999</v>
      </c>
      <c r="C123">
        <v>86.708299999999994</v>
      </c>
      <c r="D123">
        <v>10.249593000000001</v>
      </c>
      <c r="E123">
        <v>4553</v>
      </c>
      <c r="F123">
        <f t="shared" si="2"/>
        <v>1.938060671543917</v>
      </c>
      <c r="G123">
        <f t="shared" si="3"/>
        <v>1.0107066203806983</v>
      </c>
    </row>
    <row r="124" spans="1:7">
      <c r="A124">
        <v>18.825847</v>
      </c>
      <c r="B124">
        <v>18.118597000000001</v>
      </c>
      <c r="C124">
        <v>44.416699999999999</v>
      </c>
      <c r="D124">
        <v>19.791264000000002</v>
      </c>
      <c r="E124">
        <v>4433</v>
      </c>
      <c r="F124">
        <f t="shared" si="2"/>
        <v>1.6475462889033894</v>
      </c>
      <c r="G124">
        <f t="shared" si="3"/>
        <v>1.2964735319878533</v>
      </c>
    </row>
    <row r="125" spans="1:7">
      <c r="A125">
        <v>19.372499999999999</v>
      </c>
      <c r="B125">
        <v>19.127524999999999</v>
      </c>
      <c r="C125">
        <v>37.916699999999999</v>
      </c>
      <c r="D125">
        <v>24.667189</v>
      </c>
      <c r="E125">
        <v>3117</v>
      </c>
      <c r="F125">
        <f t="shared" si="2"/>
        <v>1.5788305324066665</v>
      </c>
      <c r="G125">
        <f t="shared" si="3"/>
        <v>1.3921196613930409</v>
      </c>
    </row>
    <row r="126" spans="1:7">
      <c r="A126">
        <v>31.774999999999999</v>
      </c>
      <c r="B126">
        <v>29.740703</v>
      </c>
      <c r="C126">
        <v>63.666699999999999</v>
      </c>
      <c r="D126">
        <v>7.4590430000000003</v>
      </c>
      <c r="E126">
        <v>3982</v>
      </c>
      <c r="F126">
        <f t="shared" si="2"/>
        <v>1.8039123399073154</v>
      </c>
      <c r="G126">
        <f t="shared" si="3"/>
        <v>0.87268311078631677</v>
      </c>
    </row>
    <row r="127" spans="1:7">
      <c r="A127">
        <v>3.9573896999999998</v>
      </c>
      <c r="B127">
        <v>4.0524031000000003</v>
      </c>
      <c r="C127">
        <v>43.652200000000001</v>
      </c>
      <c r="D127">
        <v>16.522200000000002</v>
      </c>
      <c r="E127">
        <v>986</v>
      </c>
      <c r="F127">
        <f t="shared" si="2"/>
        <v>1.640006136329865</v>
      </c>
      <c r="G127">
        <f t="shared" si="3"/>
        <v>1.2180678749605394</v>
      </c>
    </row>
    <row r="128" spans="1:7">
      <c r="A128">
        <v>21.012499999999999</v>
      </c>
      <c r="B128">
        <v>20.266300000000001</v>
      </c>
      <c r="C128">
        <v>86.333299999999994</v>
      </c>
      <c r="D128">
        <v>12.041575</v>
      </c>
      <c r="E128">
        <v>4105</v>
      </c>
      <c r="F128">
        <f t="shared" si="2"/>
        <v>1.9361783416802898</v>
      </c>
      <c r="G128">
        <f t="shared" si="3"/>
        <v>1.080683294984399</v>
      </c>
    </row>
    <row r="129" spans="1:7">
      <c r="A129">
        <v>10.909566999999999</v>
      </c>
      <c r="B129">
        <v>10.425234</v>
      </c>
      <c r="C129">
        <v>31.434799999999999</v>
      </c>
      <c r="D129">
        <v>19.522058000000001</v>
      </c>
      <c r="E129">
        <v>1815</v>
      </c>
      <c r="F129">
        <f t="shared" si="2"/>
        <v>1.4974107015504436</v>
      </c>
      <c r="G129">
        <f t="shared" si="3"/>
        <v>1.2905255987267494</v>
      </c>
    </row>
    <row r="130" spans="1:7">
      <c r="A130">
        <v>15.758267999999999</v>
      </c>
      <c r="B130">
        <v>15.583731</v>
      </c>
      <c r="C130">
        <v>52.739100000000001</v>
      </c>
      <c r="D130">
        <v>18.130468</v>
      </c>
      <c r="E130">
        <v>2417</v>
      </c>
      <c r="F130">
        <f t="shared" si="2"/>
        <v>1.7221327142255465</v>
      </c>
      <c r="G130">
        <f t="shared" si="3"/>
        <v>1.2584090146412492</v>
      </c>
    </row>
    <row r="131" spans="1:7">
      <c r="A131">
        <v>14.938268000000001</v>
      </c>
      <c r="B131">
        <v>14.368900999999999</v>
      </c>
      <c r="C131">
        <v>71.217399999999998</v>
      </c>
      <c r="D131">
        <v>23.218112999999999</v>
      </c>
      <c r="E131">
        <v>1461</v>
      </c>
      <c r="F131">
        <f t="shared" ref="F131:F194" si="4">LOG(C131)</f>
        <v>1.8525861144342128</v>
      </c>
      <c r="G131">
        <f t="shared" ref="G131:G194" si="5">LOG(D131)</f>
        <v>1.3658269205279419</v>
      </c>
    </row>
    <row r="132" spans="1:7">
      <c r="A132">
        <v>9.0541529999999995</v>
      </c>
      <c r="B132">
        <v>8.1280859999999997</v>
      </c>
      <c r="C132">
        <v>53.791699999999999</v>
      </c>
      <c r="D132">
        <v>24.25065</v>
      </c>
      <c r="E132">
        <v>1530</v>
      </c>
      <c r="F132">
        <f t="shared" si="4"/>
        <v>1.7307152696760211</v>
      </c>
      <c r="G132">
        <f t="shared" si="5"/>
        <v>1.3847233836652935</v>
      </c>
    </row>
    <row r="133" spans="1:7">
      <c r="A133">
        <v>3.9930433000000001</v>
      </c>
      <c r="B133">
        <v>4.8351300000000004</v>
      </c>
      <c r="C133">
        <v>49.173900000000003</v>
      </c>
      <c r="D133">
        <v>10.60811</v>
      </c>
      <c r="E133">
        <v>1416</v>
      </c>
      <c r="F133">
        <f t="shared" si="4"/>
        <v>1.6917346537103719</v>
      </c>
      <c r="G133">
        <f t="shared" si="5"/>
        <v>1.0256380144680624</v>
      </c>
    </row>
    <row r="134" spans="1:7">
      <c r="A134">
        <v>26.035</v>
      </c>
      <c r="B134">
        <v>24.409185999999998</v>
      </c>
      <c r="C134">
        <v>74.625</v>
      </c>
      <c r="D134">
        <v>10.416824999999999</v>
      </c>
      <c r="E134">
        <v>4010</v>
      </c>
      <c r="F134">
        <f t="shared" si="4"/>
        <v>1.8728843441374254</v>
      </c>
      <c r="G134">
        <f t="shared" si="5"/>
        <v>1.0177353681863872</v>
      </c>
    </row>
    <row r="135" spans="1:7">
      <c r="A135">
        <v>27.914152999999999</v>
      </c>
      <c r="B135">
        <v>26.143485999999999</v>
      </c>
      <c r="C135">
        <v>77.041700000000006</v>
      </c>
      <c r="D135">
        <v>11.458674999999999</v>
      </c>
      <c r="E135">
        <v>4835</v>
      </c>
      <c r="F135">
        <f t="shared" si="4"/>
        <v>1.8867258573521157</v>
      </c>
      <c r="G135">
        <f t="shared" si="5"/>
        <v>1.0591344017974136</v>
      </c>
    </row>
    <row r="136" spans="1:7">
      <c r="A136">
        <v>25.317499999999999</v>
      </c>
      <c r="B136">
        <v>23.736089</v>
      </c>
      <c r="C136">
        <v>70.083299999999994</v>
      </c>
      <c r="D136">
        <v>21.500836</v>
      </c>
      <c r="E136">
        <v>4058</v>
      </c>
      <c r="F136">
        <f t="shared" si="4"/>
        <v>1.8456145431892479</v>
      </c>
      <c r="G136">
        <f t="shared" si="5"/>
        <v>1.3324553465727353</v>
      </c>
    </row>
    <row r="137" spans="1:7">
      <c r="A137">
        <v>10.66</v>
      </c>
      <c r="B137">
        <v>10.431096999999999</v>
      </c>
      <c r="C137">
        <v>77.541700000000006</v>
      </c>
      <c r="D137">
        <v>17.708635999999998</v>
      </c>
      <c r="E137">
        <v>1526</v>
      </c>
      <c r="F137">
        <f t="shared" si="4"/>
        <v>1.889535318112074</v>
      </c>
      <c r="G137">
        <f t="shared" si="5"/>
        <v>1.2481851111343691</v>
      </c>
    </row>
    <row r="138" spans="1:7">
      <c r="A138">
        <v>13.495846999999999</v>
      </c>
      <c r="B138">
        <v>13.35575</v>
      </c>
      <c r="C138">
        <v>59.458300000000001</v>
      </c>
      <c r="D138">
        <v>14.791925000000001</v>
      </c>
      <c r="E138">
        <v>2132</v>
      </c>
      <c r="F138">
        <f t="shared" si="4"/>
        <v>1.7742124879302428</v>
      </c>
      <c r="G138">
        <f t="shared" si="5"/>
        <v>1.1700246961386289</v>
      </c>
    </row>
    <row r="139" spans="1:7">
      <c r="A139">
        <v>15.511653000000001</v>
      </c>
      <c r="B139">
        <v>15.529446999999999</v>
      </c>
      <c r="C139">
        <v>48</v>
      </c>
      <c r="D139">
        <v>12.208271</v>
      </c>
      <c r="E139">
        <v>3249</v>
      </c>
      <c r="F139">
        <f t="shared" si="4"/>
        <v>1.6812412373755872</v>
      </c>
      <c r="G139">
        <f t="shared" si="5"/>
        <v>1.0866541612151874</v>
      </c>
    </row>
    <row r="140" spans="1:7">
      <c r="A140">
        <v>8.0574019999999997</v>
      </c>
      <c r="B140">
        <v>8.5623989999999992</v>
      </c>
      <c r="C140">
        <v>49.869599999999998</v>
      </c>
      <c r="D140">
        <v>11.304641999999999</v>
      </c>
      <c r="E140">
        <v>1510</v>
      </c>
      <c r="F140">
        <f t="shared" si="4"/>
        <v>1.6978358847916646</v>
      </c>
      <c r="G140">
        <f t="shared" si="5"/>
        <v>1.0532568134848852</v>
      </c>
    </row>
    <row r="141" spans="1:7">
      <c r="A141">
        <v>23.677499999999998</v>
      </c>
      <c r="B141">
        <v>22.570992</v>
      </c>
      <c r="C141">
        <v>78.791700000000006</v>
      </c>
      <c r="D141">
        <v>8.5003569999999993</v>
      </c>
      <c r="E141">
        <v>3958</v>
      </c>
      <c r="F141">
        <f t="shared" si="4"/>
        <v>1.8964804708645346</v>
      </c>
      <c r="G141">
        <f t="shared" si="5"/>
        <v>0.92943716569949564</v>
      </c>
    </row>
    <row r="142" spans="1:7">
      <c r="A142">
        <v>21.934999999999999</v>
      </c>
      <c r="B142">
        <v>21.457882999999999</v>
      </c>
      <c r="C142">
        <v>74.75</v>
      </c>
      <c r="D142">
        <v>12.707689</v>
      </c>
      <c r="E142">
        <v>4864</v>
      </c>
      <c r="F142">
        <f t="shared" si="4"/>
        <v>1.8736111969964673</v>
      </c>
      <c r="G142">
        <f t="shared" si="5"/>
        <v>1.1040665776347593</v>
      </c>
    </row>
    <row r="143" spans="1:7">
      <c r="A143">
        <v>23.848347</v>
      </c>
      <c r="B143">
        <v>22.622282999999999</v>
      </c>
      <c r="C143">
        <v>81.083299999999994</v>
      </c>
      <c r="D143">
        <v>12.875724999999999</v>
      </c>
      <c r="E143">
        <v>4191</v>
      </c>
      <c r="F143">
        <f t="shared" si="4"/>
        <v>1.9089314156823627</v>
      </c>
      <c r="G143">
        <f t="shared" si="5"/>
        <v>1.1097716924421315</v>
      </c>
    </row>
    <row r="144" spans="1:7">
      <c r="A144">
        <v>15.437402000000001</v>
      </c>
      <c r="B144">
        <v>15.016332</v>
      </c>
      <c r="C144">
        <v>94.826099999999997</v>
      </c>
      <c r="D144">
        <v>23.000229000000001</v>
      </c>
      <c r="E144">
        <v>605</v>
      </c>
      <c r="F144">
        <f t="shared" si="4"/>
        <v>1.9769278892989963</v>
      </c>
      <c r="G144">
        <f t="shared" si="5"/>
        <v>1.361732160058517</v>
      </c>
    </row>
    <row r="145" spans="1:7">
      <c r="A145">
        <v>22.55</v>
      </c>
      <c r="B145">
        <v>21.613478000000001</v>
      </c>
      <c r="C145">
        <v>87</v>
      </c>
      <c r="D145">
        <v>13.499964</v>
      </c>
      <c r="E145">
        <v>3855</v>
      </c>
      <c r="F145">
        <f t="shared" si="4"/>
        <v>1.9395192526186185</v>
      </c>
      <c r="G145">
        <f t="shared" si="5"/>
        <v>1.1303326103748434</v>
      </c>
    </row>
    <row r="146" spans="1:7">
      <c r="A146">
        <v>27.196653000000001</v>
      </c>
      <c r="B146">
        <v>25.599211</v>
      </c>
      <c r="C146">
        <v>59.125</v>
      </c>
      <c r="D146">
        <v>12.249810999999999</v>
      </c>
      <c r="E146">
        <v>5538</v>
      </c>
      <c r="F146">
        <f t="shared" si="4"/>
        <v>1.771771153745868</v>
      </c>
      <c r="G146">
        <f t="shared" si="5"/>
        <v>1.0881293881054257</v>
      </c>
    </row>
    <row r="147" spans="1:7">
      <c r="A147">
        <v>18.825847</v>
      </c>
      <c r="B147">
        <v>18.609572</v>
      </c>
      <c r="C147">
        <v>40.708300000000001</v>
      </c>
      <c r="D147">
        <v>21.792286000000001</v>
      </c>
      <c r="E147">
        <v>4189</v>
      </c>
      <c r="F147">
        <f t="shared" si="4"/>
        <v>1.6096829663922974</v>
      </c>
      <c r="G147">
        <f t="shared" si="5"/>
        <v>1.3383027899117832</v>
      </c>
    </row>
    <row r="148" spans="1:7">
      <c r="A148">
        <v>29.315000000000001</v>
      </c>
      <c r="B148">
        <v>26.401622</v>
      </c>
      <c r="C148">
        <v>30.5</v>
      </c>
      <c r="D148">
        <v>19.583228999999999</v>
      </c>
      <c r="E148">
        <v>4968</v>
      </c>
      <c r="F148">
        <f t="shared" si="4"/>
        <v>1.4842998393467859</v>
      </c>
      <c r="G148">
        <f t="shared" si="5"/>
        <v>1.2918843024447932</v>
      </c>
    </row>
    <row r="149" spans="1:7">
      <c r="A149">
        <v>18.518346999999999</v>
      </c>
      <c r="B149">
        <v>18.376363999999999</v>
      </c>
      <c r="C149">
        <v>76.208299999999994</v>
      </c>
      <c r="D149">
        <v>7.125718</v>
      </c>
      <c r="E149">
        <v>3351</v>
      </c>
      <c r="F149">
        <f t="shared" si="4"/>
        <v>1.8820022738054552</v>
      </c>
      <c r="G149">
        <f t="shared" si="5"/>
        <v>0.85282863116862317</v>
      </c>
    </row>
    <row r="150" spans="1:7">
      <c r="A150">
        <v>21.354153</v>
      </c>
      <c r="B150">
        <v>20.525789</v>
      </c>
      <c r="C150">
        <v>92.25</v>
      </c>
      <c r="D150">
        <v>9.0416500000000006</v>
      </c>
      <c r="E150">
        <v>3409</v>
      </c>
      <c r="F150">
        <f t="shared" si="4"/>
        <v>1.9649663748310979</v>
      </c>
      <c r="G150">
        <f t="shared" si="5"/>
        <v>0.95624769159336187</v>
      </c>
    </row>
    <row r="151" spans="1:7">
      <c r="A151">
        <v>18.313347</v>
      </c>
      <c r="B151">
        <v>18.118433</v>
      </c>
      <c r="C151">
        <v>67.125</v>
      </c>
      <c r="D151">
        <v>15.167125</v>
      </c>
      <c r="E151">
        <v>3126</v>
      </c>
      <c r="F151">
        <f t="shared" si="4"/>
        <v>1.8268842987076119</v>
      </c>
      <c r="G151">
        <f t="shared" si="5"/>
        <v>1.1809032660229413</v>
      </c>
    </row>
    <row r="152" spans="1:7">
      <c r="A152">
        <v>8.0509240000000002</v>
      </c>
      <c r="B152">
        <v>7.7656049999999999</v>
      </c>
      <c r="C152">
        <v>43.7273</v>
      </c>
      <c r="D152">
        <v>16.636703000000001</v>
      </c>
      <c r="E152">
        <v>1349</v>
      </c>
      <c r="F152">
        <f t="shared" si="4"/>
        <v>1.6407526620852615</v>
      </c>
      <c r="G152">
        <f t="shared" si="5"/>
        <v>1.2210672636146394</v>
      </c>
    </row>
    <row r="153" spans="1:7">
      <c r="A153">
        <v>7.0818070000000004</v>
      </c>
      <c r="B153">
        <v>6.5793929999999996</v>
      </c>
      <c r="C153">
        <v>59.954500000000003</v>
      </c>
      <c r="D153">
        <v>20.410008999999999</v>
      </c>
      <c r="E153">
        <v>1162</v>
      </c>
      <c r="F153">
        <f t="shared" si="4"/>
        <v>1.7778217854636233</v>
      </c>
      <c r="G153">
        <f t="shared" si="5"/>
        <v>1.3098431962226591</v>
      </c>
    </row>
    <row r="154" spans="1:7">
      <c r="A154">
        <v>31.262499999999999</v>
      </c>
      <c r="B154">
        <v>29.921963999999999</v>
      </c>
      <c r="C154">
        <v>63.583300000000001</v>
      </c>
      <c r="D154">
        <v>18.916578999999999</v>
      </c>
      <c r="E154">
        <v>4086</v>
      </c>
      <c r="F154">
        <f t="shared" si="4"/>
        <v>1.8033430642298791</v>
      </c>
      <c r="G154">
        <f t="shared" si="5"/>
        <v>1.2768425984633234</v>
      </c>
    </row>
    <row r="155" spans="1:7">
      <c r="A155">
        <v>8.131653</v>
      </c>
      <c r="B155">
        <v>8.2054530000000003</v>
      </c>
      <c r="C155">
        <v>31.833300000000001</v>
      </c>
      <c r="D155">
        <v>15.125518</v>
      </c>
      <c r="E155">
        <v>1685</v>
      </c>
      <c r="F155">
        <f t="shared" si="4"/>
        <v>1.5028816621052261</v>
      </c>
      <c r="G155">
        <f t="shared" si="5"/>
        <v>1.1797102567585183</v>
      </c>
    </row>
    <row r="156" spans="1:7">
      <c r="A156">
        <v>6.7649999999999997</v>
      </c>
      <c r="B156">
        <v>6.1862029999999999</v>
      </c>
      <c r="C156">
        <v>47.041699999999999</v>
      </c>
      <c r="D156">
        <v>20.167000000000002</v>
      </c>
      <c r="E156">
        <v>1406</v>
      </c>
      <c r="F156">
        <f t="shared" si="4"/>
        <v>1.6724830079507067</v>
      </c>
      <c r="G156">
        <f t="shared" si="5"/>
        <v>1.3046412982946698</v>
      </c>
    </row>
    <row r="157" spans="1:7">
      <c r="A157">
        <v>27.06</v>
      </c>
      <c r="B157">
        <v>24.797332999999998</v>
      </c>
      <c r="C157">
        <v>74.083299999999994</v>
      </c>
      <c r="D157">
        <v>13.875164</v>
      </c>
      <c r="E157">
        <v>4492</v>
      </c>
      <c r="F157">
        <f t="shared" si="4"/>
        <v>1.8697203195144541</v>
      </c>
      <c r="G157">
        <f t="shared" si="5"/>
        <v>1.1422381250469016</v>
      </c>
    </row>
    <row r="158" spans="1:7">
      <c r="A158">
        <v>9.5666530000000005</v>
      </c>
      <c r="B158">
        <v>10.172592</v>
      </c>
      <c r="C158">
        <v>49.875</v>
      </c>
      <c r="D158">
        <v>10.583520999999999</v>
      </c>
      <c r="E158">
        <v>1248</v>
      </c>
      <c r="F158">
        <f t="shared" si="4"/>
        <v>1.6978829086948046</v>
      </c>
      <c r="G158">
        <f t="shared" si="5"/>
        <v>1.0246301758729146</v>
      </c>
    </row>
    <row r="159" spans="1:7">
      <c r="A159">
        <v>21.661653000000001</v>
      </c>
      <c r="B159">
        <v>21.276253000000001</v>
      </c>
      <c r="C159">
        <v>63.166699999999999</v>
      </c>
      <c r="D159">
        <v>5.0007124999999997</v>
      </c>
      <c r="E159">
        <v>4333</v>
      </c>
      <c r="F159">
        <f t="shared" si="4"/>
        <v>1.8004881887635145</v>
      </c>
      <c r="G159">
        <f t="shared" si="5"/>
        <v>0.69903188689066265</v>
      </c>
    </row>
    <row r="160" spans="1:7">
      <c r="A160">
        <v>10.728346999999999</v>
      </c>
      <c r="B160">
        <v>10.482839</v>
      </c>
      <c r="C160">
        <v>61.041699999999999</v>
      </c>
      <c r="D160">
        <v>13.624181999999999</v>
      </c>
      <c r="E160">
        <v>1944</v>
      </c>
      <c r="F160">
        <f t="shared" si="4"/>
        <v>1.7856266201358537</v>
      </c>
      <c r="G160">
        <f t="shared" si="5"/>
        <v>1.1343104365596357</v>
      </c>
    </row>
    <row r="161" spans="1:7">
      <c r="A161">
        <v>29.485847</v>
      </c>
      <c r="B161">
        <v>27.463152999999998</v>
      </c>
      <c r="C161">
        <v>60.416699999999999</v>
      </c>
      <c r="D161">
        <v>16.417211000000002</v>
      </c>
      <c r="E161">
        <v>5302</v>
      </c>
      <c r="F161">
        <f t="shared" si="4"/>
        <v>1.7811570001340513</v>
      </c>
      <c r="G161">
        <f t="shared" si="5"/>
        <v>1.2152993799338982</v>
      </c>
    </row>
    <row r="162" spans="1:7">
      <c r="A162">
        <v>25.42</v>
      </c>
      <c r="B162">
        <v>23.580822000000001</v>
      </c>
      <c r="C162">
        <v>83.541700000000006</v>
      </c>
      <c r="D162">
        <v>20.917400000000001</v>
      </c>
      <c r="E162">
        <v>3872</v>
      </c>
      <c r="F162">
        <f t="shared" si="4"/>
        <v>1.9219033085291419</v>
      </c>
      <c r="G162">
        <f t="shared" si="5"/>
        <v>1.3205077014272251</v>
      </c>
    </row>
    <row r="163" spans="1:7">
      <c r="A163">
        <v>21.32</v>
      </c>
      <c r="B163">
        <v>21.017461000000001</v>
      </c>
      <c r="C163">
        <v>54.125</v>
      </c>
      <c r="D163">
        <v>10.75015</v>
      </c>
      <c r="E163">
        <v>4714</v>
      </c>
      <c r="F163">
        <f t="shared" si="4"/>
        <v>1.7333979093614218</v>
      </c>
      <c r="G163">
        <f t="shared" si="5"/>
        <v>1.0314145241323494</v>
      </c>
    </row>
    <row r="164" spans="1:7">
      <c r="A164">
        <v>2.4243464000000001</v>
      </c>
      <c r="B164">
        <v>3.2418535999999998</v>
      </c>
      <c r="C164">
        <v>40</v>
      </c>
      <c r="D164">
        <v>11.521990000000001</v>
      </c>
      <c r="E164">
        <v>981</v>
      </c>
      <c r="F164">
        <f t="shared" si="4"/>
        <v>1.6020599913279623</v>
      </c>
      <c r="G164">
        <f t="shared" si="5"/>
        <v>1.0615274939640451</v>
      </c>
    </row>
    <row r="165" spans="1:7">
      <c r="A165">
        <v>7.2774999999999999</v>
      </c>
      <c r="B165">
        <v>6.4711530000000002</v>
      </c>
      <c r="C165">
        <v>45.708300000000001</v>
      </c>
      <c r="D165">
        <v>23.667214000000001</v>
      </c>
      <c r="E165">
        <v>1543</v>
      </c>
      <c r="F165">
        <f t="shared" si="4"/>
        <v>1.6599950691486911</v>
      </c>
      <c r="G165">
        <f t="shared" si="5"/>
        <v>1.374147137707771</v>
      </c>
    </row>
    <row r="166" spans="1:7">
      <c r="A166">
        <v>17.664152999999999</v>
      </c>
      <c r="B166">
        <v>17.445171999999999</v>
      </c>
      <c r="C166">
        <v>88.833299999999994</v>
      </c>
      <c r="D166">
        <v>22.834136000000001</v>
      </c>
      <c r="E166">
        <v>795</v>
      </c>
      <c r="F166">
        <f t="shared" si="4"/>
        <v>1.9485757956806158</v>
      </c>
      <c r="G166">
        <f t="shared" si="5"/>
        <v>1.3585845833819825</v>
      </c>
    </row>
    <row r="167" spans="1:7">
      <c r="A167">
        <v>27.948346999999998</v>
      </c>
      <c r="B167">
        <v>26.117328000000001</v>
      </c>
      <c r="C167">
        <v>65.375</v>
      </c>
      <c r="D167">
        <v>16.125492999999999</v>
      </c>
      <c r="E167">
        <v>4679</v>
      </c>
      <c r="F167">
        <f t="shared" si="4"/>
        <v>1.8154117018753306</v>
      </c>
      <c r="G167">
        <f t="shared" si="5"/>
        <v>1.2075130010689565</v>
      </c>
    </row>
    <row r="168" spans="1:7">
      <c r="A168">
        <v>18.86</v>
      </c>
      <c r="B168">
        <v>18.454961000000001</v>
      </c>
      <c r="C168">
        <v>88.791700000000006</v>
      </c>
      <c r="D168">
        <v>15.458575</v>
      </c>
      <c r="E168">
        <v>4036</v>
      </c>
      <c r="F168">
        <f t="shared" si="4"/>
        <v>1.9483723710413197</v>
      </c>
      <c r="G168">
        <f t="shared" si="5"/>
        <v>1.1891694573597893</v>
      </c>
    </row>
    <row r="169" spans="1:7">
      <c r="A169">
        <v>32.560847000000003</v>
      </c>
      <c r="B169">
        <v>30.310275000000001</v>
      </c>
      <c r="C169">
        <v>55.916699999999999</v>
      </c>
      <c r="D169">
        <v>13.417018000000001</v>
      </c>
      <c r="E169">
        <v>4258</v>
      </c>
      <c r="F169">
        <f t="shared" si="4"/>
        <v>1.7475415330151689</v>
      </c>
      <c r="G169">
        <f t="shared" si="5"/>
        <v>1.1276560024162916</v>
      </c>
    </row>
    <row r="170" spans="1:7">
      <c r="A170">
        <v>14.902597999999999</v>
      </c>
      <c r="B170">
        <v>14.503299</v>
      </c>
      <c r="C170">
        <v>69.608699999999999</v>
      </c>
      <c r="D170">
        <v>16.652113</v>
      </c>
      <c r="E170">
        <v>801</v>
      </c>
      <c r="F170">
        <f t="shared" si="4"/>
        <v>1.8426635230281572</v>
      </c>
      <c r="G170">
        <f t="shared" si="5"/>
        <v>1.2214693493147846</v>
      </c>
    </row>
    <row r="171" spans="1:7">
      <c r="A171">
        <v>5.526103</v>
      </c>
      <c r="B171">
        <v>5.9156029999999999</v>
      </c>
      <c r="C171">
        <v>49.478299999999997</v>
      </c>
      <c r="D171">
        <v>12.652213</v>
      </c>
      <c r="E171">
        <v>1605</v>
      </c>
      <c r="F171">
        <f t="shared" si="4"/>
        <v>1.6944147695079614</v>
      </c>
      <c r="G171">
        <f t="shared" si="5"/>
        <v>1.1021664946526311</v>
      </c>
    </row>
    <row r="172" spans="1:7">
      <c r="A172">
        <v>27.3675</v>
      </c>
      <c r="B172">
        <v>25.237549999999999</v>
      </c>
      <c r="C172">
        <v>81.875</v>
      </c>
      <c r="D172">
        <v>14.333845999999999</v>
      </c>
      <c r="E172">
        <v>4788</v>
      </c>
      <c r="F172">
        <f t="shared" si="4"/>
        <v>1.9131513129998394</v>
      </c>
      <c r="G172">
        <f t="shared" si="5"/>
        <v>1.156362734184764</v>
      </c>
    </row>
    <row r="173" spans="1:7">
      <c r="A173">
        <v>22.2425</v>
      </c>
      <c r="B173">
        <v>21.664400000000001</v>
      </c>
      <c r="C173">
        <v>63.291699999999999</v>
      </c>
      <c r="D173">
        <v>8.0830140000000004</v>
      </c>
      <c r="E173">
        <v>4182</v>
      </c>
      <c r="F173">
        <f t="shared" si="4"/>
        <v>1.8013467608776412</v>
      </c>
      <c r="G173">
        <f t="shared" si="5"/>
        <v>0.90757333100905213</v>
      </c>
    </row>
    <row r="174" spans="1:7">
      <c r="A174">
        <v>9.1225000000000005</v>
      </c>
      <c r="B174">
        <v>9.5511140000000001</v>
      </c>
      <c r="C174">
        <v>54.416699999999999</v>
      </c>
      <c r="D174">
        <v>13.625589</v>
      </c>
      <c r="E174">
        <v>1472</v>
      </c>
      <c r="F174">
        <f t="shared" si="4"/>
        <v>1.7357322012576781</v>
      </c>
      <c r="G174">
        <f t="shared" si="5"/>
        <v>1.1343552848144398</v>
      </c>
    </row>
    <row r="175" spans="1:7">
      <c r="A175">
        <v>10.933346999999999</v>
      </c>
      <c r="B175">
        <v>10.819039</v>
      </c>
      <c r="C175">
        <v>53.5</v>
      </c>
      <c r="D175">
        <v>14.500475</v>
      </c>
      <c r="E175">
        <v>1851</v>
      </c>
      <c r="F175">
        <f t="shared" si="4"/>
        <v>1.7283537820212285</v>
      </c>
      <c r="G175">
        <f t="shared" si="5"/>
        <v>1.1613822288901536</v>
      </c>
    </row>
    <row r="176" spans="1:7">
      <c r="A176">
        <v>11.9925</v>
      </c>
      <c r="B176">
        <v>12.398400000000001</v>
      </c>
      <c r="C176">
        <v>42.083300000000001</v>
      </c>
      <c r="D176">
        <v>8.0835500000000007</v>
      </c>
      <c r="E176">
        <v>2133</v>
      </c>
      <c r="F176">
        <f t="shared" si="4"/>
        <v>1.6241097880752711</v>
      </c>
      <c r="G176">
        <f t="shared" si="5"/>
        <v>0.90760212894563108</v>
      </c>
    </row>
    <row r="177" spans="1:7">
      <c r="A177">
        <v>7.6652370000000003</v>
      </c>
      <c r="B177">
        <v>7.2929979999999999</v>
      </c>
      <c r="C177">
        <v>43.782600000000002</v>
      </c>
      <c r="D177">
        <v>18.609383999999999</v>
      </c>
      <c r="E177">
        <v>1550</v>
      </c>
      <c r="F177">
        <f t="shared" si="4"/>
        <v>1.6413015482809059</v>
      </c>
      <c r="G177">
        <f t="shared" si="5"/>
        <v>1.2697319975354655</v>
      </c>
    </row>
    <row r="178" spans="1:7">
      <c r="A178">
        <v>23.028347</v>
      </c>
      <c r="B178">
        <v>22.079688999999998</v>
      </c>
      <c r="C178">
        <v>83.791700000000006</v>
      </c>
      <c r="D178">
        <v>18.582718</v>
      </c>
      <c r="E178">
        <v>4123</v>
      </c>
      <c r="F178">
        <f t="shared" si="4"/>
        <v>1.9232010016526726</v>
      </c>
      <c r="G178">
        <f t="shared" si="5"/>
        <v>1.2691092363568228</v>
      </c>
    </row>
    <row r="179" spans="1:7">
      <c r="A179">
        <v>9.1625979999999991</v>
      </c>
      <c r="B179">
        <v>9.6155659999999994</v>
      </c>
      <c r="C179">
        <v>61.695700000000002</v>
      </c>
      <c r="D179">
        <v>8.696332</v>
      </c>
      <c r="E179">
        <v>1985</v>
      </c>
      <c r="F179">
        <f t="shared" si="4"/>
        <v>1.7902548961021396</v>
      </c>
      <c r="G179">
        <f t="shared" si="5"/>
        <v>0.93933611146182439</v>
      </c>
    </row>
    <row r="180" spans="1:7">
      <c r="A180">
        <v>21.8325</v>
      </c>
      <c r="B180">
        <v>21.431560999999999</v>
      </c>
      <c r="C180">
        <v>48.916699999999999</v>
      </c>
      <c r="D180">
        <v>7.7499570000000002</v>
      </c>
      <c r="E180">
        <v>4803</v>
      </c>
      <c r="F180">
        <f t="shared" si="4"/>
        <v>1.6894571511416141</v>
      </c>
      <c r="G180">
        <f t="shared" si="5"/>
        <v>0.88929929286572584</v>
      </c>
    </row>
    <row r="181" spans="1:7">
      <c r="A181">
        <v>29.690847000000002</v>
      </c>
      <c r="B181">
        <v>26.919903000000001</v>
      </c>
      <c r="C181">
        <v>57.333300000000001</v>
      </c>
      <c r="D181">
        <v>14.875674999999999</v>
      </c>
      <c r="E181">
        <v>4991</v>
      </c>
      <c r="F181">
        <f t="shared" si="4"/>
        <v>1.7584069396910214</v>
      </c>
      <c r="G181">
        <f t="shared" si="5"/>
        <v>1.1724766814341476</v>
      </c>
    </row>
    <row r="182" spans="1:7">
      <c r="A182">
        <v>8.3782680000000003</v>
      </c>
      <c r="B182">
        <v>9.5615690000000004</v>
      </c>
      <c r="C182">
        <v>51.826099999999997</v>
      </c>
      <c r="D182">
        <v>6.0008683999999999</v>
      </c>
      <c r="E182">
        <v>1606</v>
      </c>
      <c r="F182">
        <f t="shared" si="4"/>
        <v>1.7145485286889135</v>
      </c>
      <c r="G182">
        <f t="shared" si="5"/>
        <v>0.77821410272335312</v>
      </c>
    </row>
    <row r="183" spans="1:7">
      <c r="A183">
        <v>28.563347</v>
      </c>
      <c r="B183">
        <v>26.117328000000001</v>
      </c>
      <c r="C183">
        <v>43.416699999999999</v>
      </c>
      <c r="D183">
        <v>12.415903999999999</v>
      </c>
      <c r="E183">
        <v>5515</v>
      </c>
      <c r="F183">
        <f t="shared" si="4"/>
        <v>1.6376568106832357</v>
      </c>
      <c r="G183">
        <f t="shared" si="5"/>
        <v>1.0939783459541064</v>
      </c>
    </row>
    <row r="184" spans="1:7">
      <c r="A184">
        <v>12.914999999999999</v>
      </c>
      <c r="B184">
        <v>12.941117</v>
      </c>
      <c r="C184">
        <v>65.375</v>
      </c>
      <c r="D184">
        <v>13.208781999999999</v>
      </c>
      <c r="E184">
        <v>2252</v>
      </c>
      <c r="F184">
        <f t="shared" si="4"/>
        <v>1.8154117018753306</v>
      </c>
      <c r="G184">
        <f t="shared" si="5"/>
        <v>1.1208627725678377</v>
      </c>
    </row>
    <row r="185" spans="1:7">
      <c r="A185">
        <v>12.4025</v>
      </c>
      <c r="B185">
        <v>12.009228</v>
      </c>
      <c r="C185">
        <v>31.416699999999999</v>
      </c>
      <c r="D185">
        <v>15.208731999999999</v>
      </c>
      <c r="E185">
        <v>2425</v>
      </c>
      <c r="F185">
        <f t="shared" si="4"/>
        <v>1.4971605649478248</v>
      </c>
      <c r="G185">
        <f t="shared" si="5"/>
        <v>1.1820930070603222</v>
      </c>
    </row>
    <row r="186" spans="1:7">
      <c r="A186">
        <v>10.374763</v>
      </c>
      <c r="B186">
        <v>10.263899</v>
      </c>
      <c r="C186">
        <v>49.391300000000001</v>
      </c>
      <c r="D186">
        <v>12.348100000000001</v>
      </c>
      <c r="E186">
        <v>1693</v>
      </c>
      <c r="F186">
        <f t="shared" si="4"/>
        <v>1.6936504571272575</v>
      </c>
      <c r="G186">
        <f t="shared" si="5"/>
        <v>1.0916001379199003</v>
      </c>
    </row>
    <row r="187" spans="1:7">
      <c r="A187">
        <v>27.914152999999999</v>
      </c>
      <c r="B187">
        <v>26.039263999999999</v>
      </c>
      <c r="C187">
        <v>47.625</v>
      </c>
      <c r="D187">
        <v>16.124689</v>
      </c>
      <c r="E187">
        <v>5084</v>
      </c>
      <c r="F187">
        <f t="shared" si="4"/>
        <v>1.6778349886836756</v>
      </c>
      <c r="G187">
        <f t="shared" si="5"/>
        <v>1.2074913470662896</v>
      </c>
    </row>
    <row r="188" spans="1:7">
      <c r="A188">
        <v>25.693346999999999</v>
      </c>
      <c r="B188">
        <v>24.097913999999999</v>
      </c>
      <c r="C188">
        <v>47.166699999999999</v>
      </c>
      <c r="D188">
        <v>11.250104</v>
      </c>
      <c r="E188">
        <v>5180</v>
      </c>
      <c r="F188">
        <f t="shared" si="4"/>
        <v>1.6736354920624334</v>
      </c>
      <c r="G188">
        <f t="shared" si="5"/>
        <v>1.0511565372400344</v>
      </c>
    </row>
    <row r="189" spans="1:7">
      <c r="A189">
        <v>28.665846999999999</v>
      </c>
      <c r="B189">
        <v>26.479686000000001</v>
      </c>
      <c r="C189">
        <v>66.666700000000006</v>
      </c>
      <c r="D189">
        <v>6.8339999999999996</v>
      </c>
      <c r="E189">
        <v>4744</v>
      </c>
      <c r="F189">
        <f t="shared" si="4"/>
        <v>1.8239089580915055</v>
      </c>
      <c r="G189">
        <f t="shared" si="5"/>
        <v>0.83467497446274397</v>
      </c>
    </row>
    <row r="190" spans="1:7">
      <c r="A190">
        <v>29.041653</v>
      </c>
      <c r="B190">
        <v>26.842207999999999</v>
      </c>
      <c r="C190">
        <v>67.75</v>
      </c>
      <c r="D190">
        <v>13.376014</v>
      </c>
      <c r="E190">
        <v>4677</v>
      </c>
      <c r="F190">
        <f t="shared" si="4"/>
        <v>1.8309092995464433</v>
      </c>
      <c r="G190">
        <f t="shared" si="5"/>
        <v>1.1263267146493345</v>
      </c>
    </row>
    <row r="191" spans="1:7">
      <c r="A191">
        <v>16.912500000000001</v>
      </c>
      <c r="B191">
        <v>17.108602999999999</v>
      </c>
      <c r="C191">
        <v>81.916700000000006</v>
      </c>
      <c r="D191">
        <v>16.791339000000001</v>
      </c>
      <c r="E191">
        <v>2162</v>
      </c>
      <c r="F191">
        <f t="shared" si="4"/>
        <v>1.9133724485065429</v>
      </c>
      <c r="G191">
        <f t="shared" si="5"/>
        <v>1.2250853296773234</v>
      </c>
    </row>
    <row r="192" spans="1:7">
      <c r="A192">
        <v>22.515847000000001</v>
      </c>
      <c r="B192">
        <v>21.846153000000001</v>
      </c>
      <c r="C192">
        <v>73</v>
      </c>
      <c r="D192">
        <v>12.291418</v>
      </c>
      <c r="E192">
        <v>4401</v>
      </c>
      <c r="F192">
        <f t="shared" si="4"/>
        <v>1.8633228601204559</v>
      </c>
      <c r="G192">
        <f t="shared" si="5"/>
        <v>1.0896019881794865</v>
      </c>
    </row>
    <row r="193" spans="1:7">
      <c r="A193">
        <v>28.392499999999998</v>
      </c>
      <c r="B193">
        <v>26.376325000000001</v>
      </c>
      <c r="C193">
        <v>74.791700000000006</v>
      </c>
      <c r="D193">
        <v>10.958989000000001</v>
      </c>
      <c r="E193">
        <v>4460</v>
      </c>
      <c r="F193">
        <f t="shared" si="4"/>
        <v>1.8738534047601181</v>
      </c>
      <c r="G193">
        <f t="shared" si="5"/>
        <v>1.0397704910120884</v>
      </c>
    </row>
    <row r="194" spans="1:7">
      <c r="A194">
        <v>6.9327310000000004</v>
      </c>
      <c r="B194">
        <v>7.8500240000000003</v>
      </c>
      <c r="C194">
        <v>68.636399999999995</v>
      </c>
      <c r="D194">
        <v>8.1828439999999993</v>
      </c>
      <c r="E194">
        <v>1263</v>
      </c>
      <c r="F194">
        <f t="shared" si="4"/>
        <v>1.8365544965606939</v>
      </c>
      <c r="G194">
        <f t="shared" si="5"/>
        <v>0.91290427174496225</v>
      </c>
    </row>
    <row r="195" spans="1:7">
      <c r="A195">
        <v>16.365846999999999</v>
      </c>
      <c r="B195">
        <v>16.047564000000001</v>
      </c>
      <c r="C195">
        <v>18.791699999999999</v>
      </c>
      <c r="D195">
        <v>34.000020999999997</v>
      </c>
      <c r="E195">
        <v>1635</v>
      </c>
      <c r="F195">
        <f t="shared" ref="F195:F199" si="6">LOG(C195)</f>
        <v>1.2739660705328231</v>
      </c>
      <c r="G195">
        <f t="shared" ref="G195:G199" si="7">LOG(D195)</f>
        <v>1.5314791852828817</v>
      </c>
    </row>
    <row r="196" spans="1:7">
      <c r="A196">
        <v>6.7649999999999997</v>
      </c>
      <c r="B196">
        <v>6.6524140000000003</v>
      </c>
      <c r="C196">
        <v>53.583300000000001</v>
      </c>
      <c r="D196">
        <v>17.875868000000001</v>
      </c>
      <c r="E196">
        <v>959</v>
      </c>
      <c r="F196">
        <f t="shared" si="6"/>
        <v>1.7290294567088729</v>
      </c>
      <c r="G196">
        <f t="shared" si="7"/>
        <v>1.2522671390581768</v>
      </c>
    </row>
    <row r="197" spans="1:7">
      <c r="A197">
        <v>12.977402</v>
      </c>
      <c r="B197">
        <v>12.505000000000001</v>
      </c>
      <c r="C197">
        <v>64.956500000000005</v>
      </c>
      <c r="D197">
        <v>15.60899</v>
      </c>
      <c r="E197">
        <v>1977</v>
      </c>
      <c r="F197">
        <f t="shared" si="6"/>
        <v>1.8126226161155508</v>
      </c>
      <c r="G197">
        <f t="shared" si="7"/>
        <v>1.1933748023822306</v>
      </c>
    </row>
    <row r="198" spans="1:7">
      <c r="A198">
        <v>25.761652999999999</v>
      </c>
      <c r="B198">
        <v>24.409185999999998</v>
      </c>
      <c r="C198">
        <v>68.833299999999994</v>
      </c>
      <c r="D198">
        <v>13.833557000000001</v>
      </c>
      <c r="E198">
        <v>3767</v>
      </c>
      <c r="F198">
        <f t="shared" si="6"/>
        <v>1.8377985909606087</v>
      </c>
      <c r="G198">
        <f t="shared" si="7"/>
        <v>1.1409338639018642</v>
      </c>
    </row>
    <row r="199" spans="1:7">
      <c r="A199">
        <v>12.436653</v>
      </c>
      <c r="B199">
        <v>11.647074999999999</v>
      </c>
      <c r="C199">
        <v>60.5</v>
      </c>
      <c r="D199">
        <v>20.625682000000001</v>
      </c>
      <c r="E199">
        <v>1107</v>
      </c>
      <c r="F199">
        <f t="shared" si="6"/>
        <v>1.7817553746524688</v>
      </c>
      <c r="G199">
        <f t="shared" si="7"/>
        <v>1.3144083176554064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67BB-0D24-D140-9F38-567405AED130}">
  <dimension ref="A1:I222"/>
  <sheetViews>
    <sheetView workbookViewId="0">
      <selection activeCell="E12" sqref="E12"/>
    </sheetView>
  </sheetViews>
  <sheetFormatPr baseColWidth="10" defaultRowHeight="16"/>
  <cols>
    <col min="1" max="1" width="20.6640625" customWidth="1"/>
    <col min="2" max="2" width="17" customWidth="1"/>
    <col min="6" max="6" width="17.83203125" customWidth="1"/>
  </cols>
  <sheetData>
    <row r="1" spans="1:9">
      <c r="A1" t="s">
        <v>46</v>
      </c>
    </row>
    <row r="2" spans="1:9" ht="17" thickBot="1"/>
    <row r="3" spans="1:9">
      <c r="A3" s="16" t="s">
        <v>47</v>
      </c>
      <c r="B3" s="16"/>
    </row>
    <row r="4" spans="1:9">
      <c r="A4" s="13" t="s">
        <v>48</v>
      </c>
      <c r="B4" s="13">
        <v>0.89845248030085068</v>
      </c>
    </row>
    <row r="5" spans="1:9">
      <c r="A5" s="13" t="s">
        <v>49</v>
      </c>
      <c r="B5" s="13">
        <v>0.80721685935875043</v>
      </c>
    </row>
    <row r="6" spans="1:9">
      <c r="A6" s="13" t="s">
        <v>50</v>
      </c>
      <c r="B6" s="13">
        <v>0.80623327190649918</v>
      </c>
    </row>
    <row r="7" spans="1:9">
      <c r="A7" s="13" t="s">
        <v>51</v>
      </c>
      <c r="B7" s="13">
        <v>671.12207245456398</v>
      </c>
    </row>
    <row r="8" spans="1:9" ht="17" thickBot="1">
      <c r="A8" s="14" t="s">
        <v>52</v>
      </c>
      <c r="B8" s="14">
        <v>198</v>
      </c>
    </row>
    <row r="10" spans="1:9" ht="17" thickBot="1">
      <c r="A10" t="s">
        <v>53</v>
      </c>
    </row>
    <row r="11" spans="1:9">
      <c r="A11" s="15"/>
      <c r="B11" s="15" t="s">
        <v>58</v>
      </c>
      <c r="C11" s="15" t="s">
        <v>59</v>
      </c>
      <c r="D11" s="15" t="s">
        <v>60</v>
      </c>
      <c r="E11" s="15" t="s">
        <v>61</v>
      </c>
      <c r="F11" s="15" t="s">
        <v>62</v>
      </c>
    </row>
    <row r="12" spans="1:9">
      <c r="A12" s="13" t="s">
        <v>54</v>
      </c>
      <c r="B12" s="13">
        <v>1</v>
      </c>
      <c r="C12" s="13">
        <v>369641129.96083528</v>
      </c>
      <c r="D12" s="13">
        <v>369641129.96083528</v>
      </c>
      <c r="E12" s="13">
        <v>820.68641432051743</v>
      </c>
      <c r="F12" s="17">
        <v>5.4702564946066002E-72</v>
      </c>
    </row>
    <row r="13" spans="1:9">
      <c r="A13" s="13" t="s">
        <v>55</v>
      </c>
      <c r="B13" s="13">
        <v>196</v>
      </c>
      <c r="C13" s="13">
        <v>88279347.882598981</v>
      </c>
      <c r="D13" s="13">
        <v>450404.83613570908</v>
      </c>
      <c r="E13" s="13"/>
      <c r="F13" s="13"/>
    </row>
    <row r="14" spans="1:9" ht="17" thickBot="1">
      <c r="A14" s="14" t="s">
        <v>56</v>
      </c>
      <c r="B14" s="14">
        <v>197</v>
      </c>
      <c r="C14" s="14">
        <v>457920477.84343427</v>
      </c>
      <c r="D14" s="14"/>
      <c r="E14" s="14"/>
      <c r="F14" s="14"/>
    </row>
    <row r="15" spans="1:9" ht="17" thickBot="1"/>
    <row r="16" spans="1:9">
      <c r="A16" s="15"/>
      <c r="B16" s="15" t="s">
        <v>63</v>
      </c>
      <c r="C16" s="15" t="s">
        <v>51</v>
      </c>
      <c r="D16" s="15" t="s">
        <v>64</v>
      </c>
      <c r="E16" s="15" t="s">
        <v>65</v>
      </c>
      <c r="F16" s="15" t="s">
        <v>66</v>
      </c>
      <c r="G16" s="15" t="s">
        <v>67</v>
      </c>
      <c r="H16" s="15" t="s">
        <v>68</v>
      </c>
      <c r="I16" s="15" t="s">
        <v>69</v>
      </c>
    </row>
    <row r="17" spans="1:9">
      <c r="A17" s="13" t="s">
        <v>57</v>
      </c>
      <c r="B17" s="13">
        <v>-19.226991687606642</v>
      </c>
      <c r="C17" s="13">
        <v>118.01534690351869</v>
      </c>
      <c r="D17" s="13">
        <v>-0.16291941846618746</v>
      </c>
      <c r="E17" s="13">
        <v>0.87074973324856908</v>
      </c>
      <c r="F17" s="13">
        <v>-251.96992210478155</v>
      </c>
      <c r="G17" s="13">
        <v>213.51593872956826</v>
      </c>
      <c r="H17" s="13">
        <v>-251.96992210478155</v>
      </c>
      <c r="I17" s="13">
        <v>213.51593872956826</v>
      </c>
    </row>
    <row r="18" spans="1:9" ht="17" thickBot="1">
      <c r="A18" s="14" t="s">
        <v>70</v>
      </c>
      <c r="B18" s="14">
        <v>166.84888136214337</v>
      </c>
      <c r="C18" s="14">
        <v>5.8241785052151753</v>
      </c>
      <c r="D18" s="14">
        <v>28.647624933325961</v>
      </c>
      <c r="E18" s="14">
        <v>5.4702564946056702E-72</v>
      </c>
      <c r="F18" s="14">
        <v>155.36277884969053</v>
      </c>
      <c r="G18" s="14">
        <v>178.33498387459622</v>
      </c>
      <c r="H18" s="14">
        <v>155.36277884969053</v>
      </c>
      <c r="I18" s="14">
        <v>178.33498387459622</v>
      </c>
    </row>
    <row r="22" spans="1:9">
      <c r="A22" t="s">
        <v>71</v>
      </c>
      <c r="E22" t="s">
        <v>75</v>
      </c>
    </row>
    <row r="23" spans="1:9" ht="17" thickBot="1"/>
    <row r="24" spans="1:9">
      <c r="A24" s="15" t="s">
        <v>72</v>
      </c>
      <c r="B24" s="15" t="s">
        <v>73</v>
      </c>
      <c r="C24" s="15" t="s">
        <v>74</v>
      </c>
      <c r="E24" s="15" t="s">
        <v>76</v>
      </c>
      <c r="F24" s="15" t="s">
        <v>77</v>
      </c>
    </row>
    <row r="25" spans="1:9">
      <c r="A25" s="13">
        <v>1</v>
      </c>
      <c r="B25" s="13">
        <v>2335.1520453347503</v>
      </c>
      <c r="C25" s="13">
        <v>-1350.1520453347503</v>
      </c>
      <c r="E25" s="13">
        <v>0.25252525252525254</v>
      </c>
      <c r="F25" s="13">
        <v>431</v>
      </c>
    </row>
    <row r="26" spans="1:9">
      <c r="A26" s="13">
        <v>2</v>
      </c>
      <c r="B26" s="13">
        <v>2467.2548140021086</v>
      </c>
      <c r="C26" s="13">
        <v>-1666.2548140021086</v>
      </c>
      <c r="E26" s="13">
        <v>0.75757575757575757</v>
      </c>
      <c r="F26" s="13">
        <v>506</v>
      </c>
    </row>
    <row r="27" spans="1:9">
      <c r="A27" s="13">
        <v>3</v>
      </c>
      <c r="B27" s="13">
        <v>1324.0606716440261</v>
      </c>
      <c r="C27" s="13">
        <v>24.939328355973885</v>
      </c>
      <c r="E27" s="13">
        <v>1.2626262626262628</v>
      </c>
      <c r="F27" s="13">
        <v>605</v>
      </c>
    </row>
    <row r="28" spans="1:9">
      <c r="A28" s="13">
        <v>4</v>
      </c>
      <c r="B28" s="13">
        <v>1348.9338354819693</v>
      </c>
      <c r="C28" s="13">
        <v>213.06616451803075</v>
      </c>
      <c r="E28" s="13">
        <v>1.7676767676767677</v>
      </c>
      <c r="F28" s="13">
        <v>623</v>
      </c>
    </row>
    <row r="29" spans="1:9">
      <c r="A29" s="13">
        <v>5</v>
      </c>
      <c r="B29" s="13">
        <v>1533.3413925720204</v>
      </c>
      <c r="C29" s="13">
        <v>66.658607427979632</v>
      </c>
      <c r="E29" s="13">
        <v>2.2727272727272729</v>
      </c>
      <c r="F29" s="13">
        <v>683</v>
      </c>
    </row>
    <row r="30" spans="1:9">
      <c r="A30" s="13">
        <v>6</v>
      </c>
      <c r="B30" s="13">
        <v>1378.6776518646357</v>
      </c>
      <c r="C30" s="13">
        <v>227.32234813536434</v>
      </c>
      <c r="E30" s="13">
        <v>2.7777777777777781</v>
      </c>
      <c r="F30" s="13">
        <v>795</v>
      </c>
    </row>
    <row r="31" spans="1:9">
      <c r="A31" s="13">
        <v>7</v>
      </c>
      <c r="B31" s="13">
        <v>1325.14151869749</v>
      </c>
      <c r="C31" s="13">
        <v>184.85848130250997</v>
      </c>
      <c r="E31" s="13">
        <v>3.2828282828282829</v>
      </c>
      <c r="F31" s="13">
        <v>801</v>
      </c>
    </row>
    <row r="32" spans="1:9">
      <c r="A32" s="13">
        <v>8</v>
      </c>
      <c r="B32" s="13">
        <v>1109.5056907272933</v>
      </c>
      <c r="C32" s="13">
        <v>-150.50569072729331</v>
      </c>
      <c r="E32" s="13">
        <v>3.7878787878787881</v>
      </c>
      <c r="F32" s="13">
        <v>822</v>
      </c>
    </row>
    <row r="33" spans="1:6">
      <c r="A33" s="13">
        <v>9</v>
      </c>
      <c r="B33" s="13">
        <v>927.08196683663789</v>
      </c>
      <c r="C33" s="13">
        <v>-105.08196683663789</v>
      </c>
      <c r="E33" s="13">
        <v>4.2929292929292933</v>
      </c>
      <c r="F33" s="13">
        <v>959</v>
      </c>
    </row>
    <row r="34" spans="1:6">
      <c r="A34" s="13">
        <v>10</v>
      </c>
      <c r="B34" s="13">
        <v>1012.5920185347363</v>
      </c>
      <c r="C34" s="13">
        <v>308.40798146526367</v>
      </c>
      <c r="E34" s="13">
        <v>4.7979797979797985</v>
      </c>
      <c r="F34" s="13">
        <v>981</v>
      </c>
    </row>
    <row r="35" spans="1:6">
      <c r="A35" s="13">
        <v>11</v>
      </c>
      <c r="B35" s="13">
        <v>1137.4914204470469</v>
      </c>
      <c r="C35" s="13">
        <v>125.50857955295305</v>
      </c>
      <c r="E35" s="13">
        <v>5.3030303030303036</v>
      </c>
      <c r="F35" s="13">
        <v>985</v>
      </c>
    </row>
    <row r="36" spans="1:6">
      <c r="A36" s="13">
        <v>12</v>
      </c>
      <c r="B36" s="13">
        <v>1162.3645842849899</v>
      </c>
      <c r="C36" s="13">
        <v>-0.36458428498985995</v>
      </c>
      <c r="E36" s="13">
        <v>5.8080808080808088</v>
      </c>
      <c r="F36" s="13">
        <v>986</v>
      </c>
    </row>
    <row r="37" spans="1:6">
      <c r="A37" s="13">
        <v>13</v>
      </c>
      <c r="B37" s="13">
        <v>1109.5056907272933</v>
      </c>
      <c r="C37" s="13">
        <v>296.49430927270669</v>
      </c>
      <c r="E37" s="13">
        <v>6.3131313131313131</v>
      </c>
      <c r="F37" s="13">
        <v>1000</v>
      </c>
    </row>
    <row r="38" spans="1:6">
      <c r="A38" s="13">
        <v>14</v>
      </c>
      <c r="B38" s="13">
        <v>1081.2531696462415</v>
      </c>
      <c r="C38" s="13">
        <v>339.74683035375847</v>
      </c>
      <c r="E38" s="13">
        <v>6.8181818181818183</v>
      </c>
      <c r="F38" s="13">
        <v>1005</v>
      </c>
    </row>
    <row r="39" spans="1:6">
      <c r="A39" s="13">
        <v>15</v>
      </c>
      <c r="B39" s="13">
        <v>1576.9583597421865</v>
      </c>
      <c r="C39" s="13">
        <v>-328.95835974218653</v>
      </c>
      <c r="E39" s="13">
        <v>7.3232323232323235</v>
      </c>
      <c r="F39" s="13">
        <v>1096</v>
      </c>
    </row>
    <row r="40" spans="1:6">
      <c r="A40" s="13">
        <v>16</v>
      </c>
      <c r="B40" s="13">
        <v>1565.561580051864</v>
      </c>
      <c r="C40" s="13">
        <v>-361.56158005186398</v>
      </c>
      <c r="E40" s="13">
        <v>7.8282828282828287</v>
      </c>
      <c r="F40" s="13">
        <v>1098</v>
      </c>
    </row>
    <row r="41" spans="1:6">
      <c r="A41" s="13">
        <v>17</v>
      </c>
      <c r="B41" s="13">
        <v>1183.6121219309332</v>
      </c>
      <c r="C41" s="13">
        <v>-183.6121219309332</v>
      </c>
      <c r="E41" s="13">
        <v>8.3333333333333339</v>
      </c>
      <c r="F41" s="13">
        <v>1107</v>
      </c>
    </row>
    <row r="42" spans="1:6">
      <c r="A42" s="13">
        <v>18</v>
      </c>
      <c r="B42" s="13">
        <v>1462.9495180141457</v>
      </c>
      <c r="C42" s="13">
        <v>-779.94951801414572</v>
      </c>
      <c r="E42" s="13">
        <v>8.8383838383838391</v>
      </c>
      <c r="F42" s="13">
        <v>1162</v>
      </c>
    </row>
    <row r="43" spans="1:6">
      <c r="A43" s="13">
        <v>19</v>
      </c>
      <c r="B43" s="13">
        <v>1979.4781158996113</v>
      </c>
      <c r="C43" s="13">
        <v>-329.47811589961134</v>
      </c>
      <c r="E43" s="13">
        <v>9.3434343434343443</v>
      </c>
      <c r="F43" s="13">
        <v>1167</v>
      </c>
    </row>
    <row r="44" spans="1:6">
      <c r="A44" s="13">
        <v>20</v>
      </c>
      <c r="B44" s="13">
        <v>1770.7857041273001</v>
      </c>
      <c r="C44" s="13">
        <v>156.21429587269995</v>
      </c>
      <c r="E44" s="13">
        <v>9.8484848484848495</v>
      </c>
      <c r="F44" s="13">
        <v>1204</v>
      </c>
    </row>
    <row r="45" spans="1:6">
      <c r="A45" s="13">
        <v>21</v>
      </c>
      <c r="B45" s="13">
        <v>1195.0157424253916</v>
      </c>
      <c r="C45" s="13">
        <v>347.98425757460836</v>
      </c>
      <c r="E45" s="13">
        <v>10.353535353535355</v>
      </c>
      <c r="F45" s="13">
        <v>1248</v>
      </c>
    </row>
    <row r="46" spans="1:6">
      <c r="A46" s="13">
        <v>22</v>
      </c>
      <c r="B46" s="13">
        <v>385.27249318673279</v>
      </c>
      <c r="C46" s="13">
        <v>595.72750681326715</v>
      </c>
      <c r="E46" s="13">
        <v>10.85858585858586</v>
      </c>
      <c r="F46" s="13">
        <v>1263</v>
      </c>
    </row>
    <row r="47" spans="1:6">
      <c r="A47" s="13">
        <v>23</v>
      </c>
      <c r="B47" s="13">
        <v>641.05905287146152</v>
      </c>
      <c r="C47" s="13">
        <v>344.94094712853848</v>
      </c>
      <c r="E47" s="13">
        <v>11.363636363636365</v>
      </c>
      <c r="F47" s="13">
        <v>1321</v>
      </c>
    </row>
    <row r="48" spans="1:6">
      <c r="A48" s="13">
        <v>24</v>
      </c>
      <c r="B48" s="13">
        <v>647.00781614799484</v>
      </c>
      <c r="C48" s="13">
        <v>768.99218385200516</v>
      </c>
      <c r="E48" s="13">
        <v>11.86868686868687</v>
      </c>
      <c r="F48" s="13">
        <v>1349</v>
      </c>
    </row>
    <row r="49" spans="1:6">
      <c r="A49" s="13">
        <v>25</v>
      </c>
      <c r="B49" s="13">
        <v>1509.5422349834057</v>
      </c>
      <c r="C49" s="13">
        <v>475.45776501659429</v>
      </c>
      <c r="E49" s="13">
        <v>12.373737373737374</v>
      </c>
      <c r="F49" s="13">
        <v>1360</v>
      </c>
    </row>
    <row r="50" spans="1:6">
      <c r="A50" s="13">
        <v>26</v>
      </c>
      <c r="B50" s="13">
        <v>1468.647907859307</v>
      </c>
      <c r="C50" s="13">
        <v>-962.647907859307</v>
      </c>
      <c r="E50" s="13">
        <v>12.878787878787879</v>
      </c>
      <c r="F50" s="13">
        <v>1406</v>
      </c>
    </row>
    <row r="51" spans="1:6">
      <c r="A51" s="13">
        <v>27</v>
      </c>
      <c r="B51" s="13">
        <v>1314.7298148027296</v>
      </c>
      <c r="C51" s="13">
        <v>-883.72981480272961</v>
      </c>
      <c r="E51" s="13">
        <v>13.383838383838384</v>
      </c>
      <c r="F51" s="13">
        <v>1416</v>
      </c>
    </row>
    <row r="52" spans="1:6">
      <c r="A52" s="13">
        <v>28</v>
      </c>
      <c r="B52" s="13">
        <v>1372.7261522664478</v>
      </c>
      <c r="C52" s="13">
        <v>-205.7261522664478</v>
      </c>
      <c r="E52" s="13">
        <v>13.888888888888889</v>
      </c>
      <c r="F52" s="13">
        <v>1421</v>
      </c>
    </row>
    <row r="53" spans="1:6">
      <c r="A53" s="13">
        <v>29</v>
      </c>
      <c r="B53" s="13">
        <v>1325.14151869749</v>
      </c>
      <c r="C53" s="13">
        <v>-227.14151869749003</v>
      </c>
      <c r="E53" s="13">
        <v>14.393939393939394</v>
      </c>
      <c r="F53" s="13">
        <v>1446</v>
      </c>
    </row>
    <row r="54" spans="1:6">
      <c r="A54" s="13">
        <v>30</v>
      </c>
      <c r="B54" s="13">
        <v>1461.9576014144477</v>
      </c>
      <c r="C54" s="13">
        <v>-365.95760141444771</v>
      </c>
      <c r="E54" s="13">
        <v>14.8989898989899</v>
      </c>
      <c r="F54" s="13">
        <v>1450</v>
      </c>
    </row>
    <row r="55" spans="1:6">
      <c r="A55" s="13">
        <v>31</v>
      </c>
      <c r="B55" s="13">
        <v>1217.8161426101726</v>
      </c>
      <c r="C55" s="13">
        <v>283.18385738982738</v>
      </c>
      <c r="E55" s="13">
        <v>15.404040404040405</v>
      </c>
      <c r="F55" s="13">
        <v>1461</v>
      </c>
    </row>
    <row r="56" spans="1:6">
      <c r="A56" s="13">
        <v>32</v>
      </c>
      <c r="B56" s="13">
        <v>1295.3977023148236</v>
      </c>
      <c r="C56" s="13">
        <v>64.602297685176381</v>
      </c>
      <c r="E56" s="13">
        <v>15.90909090909091</v>
      </c>
      <c r="F56" s="13">
        <v>1471</v>
      </c>
    </row>
    <row r="57" spans="1:6">
      <c r="A57" s="13">
        <v>33</v>
      </c>
      <c r="B57" s="13">
        <v>1759.3820836328418</v>
      </c>
      <c r="C57" s="13">
        <v>-233.38208363284184</v>
      </c>
      <c r="E57" s="13">
        <v>16.414141414141415</v>
      </c>
      <c r="F57" s="13">
        <v>1472</v>
      </c>
    </row>
    <row r="58" spans="1:6">
      <c r="A58" s="13">
        <v>34</v>
      </c>
      <c r="B58" s="13">
        <v>1259.7092271381052</v>
      </c>
      <c r="C58" s="13">
        <v>290.29077286189477</v>
      </c>
      <c r="E58" s="13">
        <v>16.91919191919192</v>
      </c>
      <c r="F58" s="13">
        <v>1501</v>
      </c>
    </row>
    <row r="59" spans="1:6">
      <c r="A59" s="13">
        <v>35</v>
      </c>
      <c r="B59" s="13">
        <v>1426.2622854335934</v>
      </c>
      <c r="C59" s="13">
        <v>281.73771456640657</v>
      </c>
      <c r="E59" s="13">
        <v>17.424242424242426</v>
      </c>
      <c r="F59" s="13">
        <v>1510</v>
      </c>
    </row>
    <row r="60" spans="1:6">
      <c r="A60" s="13">
        <v>36</v>
      </c>
      <c r="B60" s="13">
        <v>1576.9583597421865</v>
      </c>
      <c r="C60" s="13">
        <v>-571.95835974218653</v>
      </c>
      <c r="E60" s="13">
        <v>17.929292929292931</v>
      </c>
      <c r="F60" s="13">
        <v>1526</v>
      </c>
    </row>
    <row r="61" spans="1:6">
      <c r="A61" s="13">
        <v>37</v>
      </c>
      <c r="B61" s="13">
        <v>1936.1005768742</v>
      </c>
      <c r="C61" s="13">
        <v>-313.10057687419999</v>
      </c>
      <c r="E61" s="13">
        <v>18.434343434343436</v>
      </c>
      <c r="F61" s="13">
        <v>1530</v>
      </c>
    </row>
    <row r="62" spans="1:6">
      <c r="A62" s="13">
        <v>38</v>
      </c>
      <c r="B62" s="13">
        <v>1839.1937454857789</v>
      </c>
      <c r="C62" s="13">
        <v>-127.19374548577889</v>
      </c>
      <c r="E62" s="13">
        <v>18.939393939393941</v>
      </c>
      <c r="F62" s="13">
        <v>1536</v>
      </c>
    </row>
    <row r="63" spans="1:6">
      <c r="A63" s="13">
        <v>39</v>
      </c>
      <c r="B63" s="13">
        <v>1491.4483080440878</v>
      </c>
      <c r="C63" s="13">
        <v>38.551691955912247</v>
      </c>
      <c r="E63" s="13">
        <v>19.444444444444446</v>
      </c>
      <c r="F63" s="13">
        <v>1538</v>
      </c>
    </row>
    <row r="64" spans="1:6">
      <c r="A64" s="13">
        <v>40</v>
      </c>
      <c r="B64" s="13">
        <v>902.79711215437783</v>
      </c>
      <c r="C64" s="13">
        <v>702.20288784562217</v>
      </c>
      <c r="E64" s="13">
        <v>19.949494949494952</v>
      </c>
      <c r="F64" s="13">
        <v>1543</v>
      </c>
    </row>
    <row r="65" spans="1:6">
      <c r="A65" s="13">
        <v>41</v>
      </c>
      <c r="B65" s="13">
        <v>968.22940371376296</v>
      </c>
      <c r="C65" s="13">
        <v>569.77059628623704</v>
      </c>
      <c r="E65" s="13">
        <v>20.454545454545457</v>
      </c>
      <c r="F65" s="13">
        <v>1550</v>
      </c>
    </row>
    <row r="66" spans="1:6">
      <c r="A66" s="13">
        <v>42</v>
      </c>
      <c r="B66" s="13">
        <v>1274.3075031640046</v>
      </c>
      <c r="C66" s="13">
        <v>471.69249683599537</v>
      </c>
      <c r="E66" s="13">
        <v>20.959595959595962</v>
      </c>
      <c r="F66" s="13">
        <v>1562</v>
      </c>
    </row>
    <row r="67" spans="1:6">
      <c r="A67" s="13">
        <v>43</v>
      </c>
      <c r="B67" s="13">
        <v>1502.8519285385464</v>
      </c>
      <c r="C67" s="13">
        <v>-30.851928538546417</v>
      </c>
      <c r="E67" s="13">
        <v>21.464646464646467</v>
      </c>
      <c r="F67" s="13">
        <v>1589</v>
      </c>
    </row>
    <row r="68" spans="1:6">
      <c r="A68" s="13">
        <v>44</v>
      </c>
      <c r="B68" s="13">
        <v>2146.0380149992357</v>
      </c>
      <c r="C68" s="13">
        <v>-557.03801499923566</v>
      </c>
      <c r="E68" s="13">
        <v>21.969696969696972</v>
      </c>
      <c r="F68" s="13">
        <v>1600</v>
      </c>
    </row>
    <row r="69" spans="1:6">
      <c r="A69" s="13">
        <v>45</v>
      </c>
      <c r="B69" s="13">
        <v>2819.706724689263</v>
      </c>
      <c r="C69" s="13">
        <v>-906.70672468926296</v>
      </c>
      <c r="E69" s="13">
        <v>22.474747474747478</v>
      </c>
      <c r="F69" s="13">
        <v>1605</v>
      </c>
    </row>
    <row r="70" spans="1:6">
      <c r="A70" s="13">
        <v>46</v>
      </c>
      <c r="B70" s="13">
        <v>1801.0220584077479</v>
      </c>
      <c r="C70" s="13">
        <v>13.977941592252137</v>
      </c>
      <c r="E70" s="13">
        <v>22.979797979797983</v>
      </c>
      <c r="F70" s="13">
        <v>1606</v>
      </c>
    </row>
    <row r="71" spans="1:6">
      <c r="A71" s="13">
        <v>47</v>
      </c>
      <c r="B71" s="13">
        <v>2157.9341733914753</v>
      </c>
      <c r="C71" s="13">
        <v>-42.934173391475269</v>
      </c>
      <c r="E71" s="13">
        <v>23.484848484848488</v>
      </c>
      <c r="F71" s="13">
        <v>1623</v>
      </c>
    </row>
    <row r="72" spans="1:6">
      <c r="A72" s="13">
        <v>48</v>
      </c>
      <c r="B72" s="13">
        <v>2962.2211972513819</v>
      </c>
      <c r="C72" s="13">
        <v>-487.22119725138191</v>
      </c>
      <c r="E72" s="13">
        <v>23.989898989898993</v>
      </c>
      <c r="F72" s="13">
        <v>1635</v>
      </c>
    </row>
    <row r="73" spans="1:6">
      <c r="A73" s="13">
        <v>49</v>
      </c>
      <c r="B73" s="13">
        <v>3549.3947794477485</v>
      </c>
      <c r="C73" s="13">
        <v>-622.39477944774853</v>
      </c>
      <c r="E73" s="13">
        <v>24.494949494949495</v>
      </c>
      <c r="F73" s="13">
        <v>1650</v>
      </c>
    </row>
    <row r="74" spans="1:6">
      <c r="A74" s="13">
        <v>50</v>
      </c>
      <c r="B74" s="13">
        <v>2711.396272806383</v>
      </c>
      <c r="C74" s="13">
        <v>-1076.396272806383</v>
      </c>
      <c r="E74" s="13">
        <v>25</v>
      </c>
      <c r="F74" s="13">
        <v>1683</v>
      </c>
    </row>
    <row r="75" spans="1:6">
      <c r="A75" s="13">
        <v>51</v>
      </c>
      <c r="B75" s="13">
        <v>1931.8866415265177</v>
      </c>
      <c r="C75" s="13">
        <v>-119.88664152651768</v>
      </c>
      <c r="E75" s="13">
        <v>25.505050505050505</v>
      </c>
      <c r="F75" s="13">
        <v>1685</v>
      </c>
    </row>
    <row r="76" spans="1:6">
      <c r="A76" s="13">
        <v>52</v>
      </c>
      <c r="B76" s="13">
        <v>2055.814649251538</v>
      </c>
      <c r="C76" s="13">
        <v>-948.81464925153796</v>
      </c>
      <c r="E76" s="13">
        <v>26.01010101010101</v>
      </c>
      <c r="F76" s="13">
        <v>1685</v>
      </c>
    </row>
    <row r="77" spans="1:6">
      <c r="A77" s="13">
        <v>53</v>
      </c>
      <c r="B77" s="13">
        <v>1227.3180195548655</v>
      </c>
      <c r="C77" s="13">
        <v>222.68198044513451</v>
      </c>
      <c r="E77" s="13">
        <v>26.515151515151516</v>
      </c>
      <c r="F77" s="13">
        <v>1693</v>
      </c>
    </row>
    <row r="78" spans="1:6">
      <c r="A78" s="13">
        <v>54</v>
      </c>
      <c r="B78" s="13">
        <v>1497.6460765911659</v>
      </c>
      <c r="C78" s="13">
        <v>419.35392340883413</v>
      </c>
      <c r="E78" s="13">
        <v>27.020202020202021</v>
      </c>
      <c r="F78" s="13">
        <v>1708</v>
      </c>
    </row>
    <row r="79" spans="1:6">
      <c r="A79" s="13">
        <v>55</v>
      </c>
      <c r="B79" s="13">
        <v>2003.2704326840906</v>
      </c>
      <c r="C79" s="13">
        <v>-196.27043268409057</v>
      </c>
      <c r="E79" s="13">
        <v>27.525252525252526</v>
      </c>
      <c r="F79" s="13">
        <v>1712</v>
      </c>
    </row>
    <row r="80" spans="1:6">
      <c r="A80" s="13">
        <v>56</v>
      </c>
      <c r="B80" s="13">
        <v>2473.2063136002962</v>
      </c>
      <c r="C80" s="13">
        <v>-1012.2063136002962</v>
      </c>
      <c r="E80" s="13">
        <v>28.030303030303031</v>
      </c>
      <c r="F80" s="13">
        <v>1746</v>
      </c>
    </row>
    <row r="81" spans="1:6">
      <c r="A81" s="13">
        <v>57</v>
      </c>
      <c r="B81" s="13">
        <v>1913.300176689419</v>
      </c>
      <c r="C81" s="13">
        <v>55.699823310580996</v>
      </c>
      <c r="E81" s="13">
        <v>28.535353535353536</v>
      </c>
      <c r="F81" s="13">
        <v>1795</v>
      </c>
    </row>
    <row r="82" spans="1:6">
      <c r="A82" s="13">
        <v>58</v>
      </c>
      <c r="B82" s="13">
        <v>2330.4387312851509</v>
      </c>
      <c r="C82" s="13">
        <v>71.56126871484912</v>
      </c>
      <c r="E82" s="13">
        <v>29.040404040404042</v>
      </c>
      <c r="F82" s="13">
        <v>1807</v>
      </c>
    </row>
    <row r="83" spans="1:6">
      <c r="A83" s="13">
        <v>59</v>
      </c>
      <c r="B83" s="13">
        <v>2766.8478311315662</v>
      </c>
      <c r="C83" s="13">
        <v>-1320.8478311315662</v>
      </c>
      <c r="E83" s="13">
        <v>29.545454545454547</v>
      </c>
      <c r="F83" s="13">
        <v>1812</v>
      </c>
    </row>
    <row r="84" spans="1:6">
      <c r="A84" s="13">
        <v>60</v>
      </c>
      <c r="B84" s="13">
        <v>1804.9897248065395</v>
      </c>
      <c r="C84" s="13">
        <v>46.010275193460529</v>
      </c>
      <c r="E84" s="13">
        <v>30.050505050505052</v>
      </c>
      <c r="F84" s="13">
        <v>1815</v>
      </c>
    </row>
    <row r="85" spans="1:6">
      <c r="A85" s="13">
        <v>61</v>
      </c>
      <c r="B85" s="13">
        <v>2272.4423938214327</v>
      </c>
      <c r="C85" s="13">
        <v>-138.44239382143269</v>
      </c>
      <c r="E85" s="13">
        <v>30.555555555555557</v>
      </c>
      <c r="F85" s="13">
        <v>1851</v>
      </c>
    </row>
    <row r="86" spans="1:6">
      <c r="A86" s="13">
        <v>62</v>
      </c>
      <c r="B86" s="13">
        <v>1337.5302149875106</v>
      </c>
      <c r="C86" s="13">
        <v>347.46978501248941</v>
      </c>
      <c r="E86" s="13">
        <v>31.060606060606062</v>
      </c>
      <c r="F86" s="13">
        <v>1865</v>
      </c>
    </row>
    <row r="87" spans="1:6">
      <c r="A87" s="13">
        <v>63</v>
      </c>
      <c r="B87" s="13">
        <v>1770.7857041273001</v>
      </c>
      <c r="C87" s="13">
        <v>173.21429587269995</v>
      </c>
      <c r="E87" s="13">
        <v>31.565656565656568</v>
      </c>
      <c r="F87" s="13">
        <v>1872</v>
      </c>
    </row>
    <row r="88" spans="1:6">
      <c r="A88" s="13">
        <v>64</v>
      </c>
      <c r="B88" s="13">
        <v>2608.7842107686652</v>
      </c>
      <c r="C88" s="13">
        <v>-531.78421076866516</v>
      </c>
      <c r="E88" s="13">
        <v>32.070707070707073</v>
      </c>
      <c r="F88" s="13">
        <v>1891</v>
      </c>
    </row>
    <row r="89" spans="1:6">
      <c r="A89" s="13">
        <v>65</v>
      </c>
      <c r="B89" s="13">
        <v>2556.4862631501082</v>
      </c>
      <c r="C89" s="13">
        <v>-1951.4862631501082</v>
      </c>
      <c r="E89" s="13">
        <v>32.575757575757578</v>
      </c>
      <c r="F89" s="13">
        <v>1913</v>
      </c>
    </row>
    <row r="90" spans="1:6">
      <c r="A90" s="13">
        <v>66</v>
      </c>
      <c r="B90" s="13">
        <v>1771.2782420250812</v>
      </c>
      <c r="C90" s="13">
        <v>100.72175797491877</v>
      </c>
      <c r="E90" s="13">
        <v>33.080808080808083</v>
      </c>
      <c r="F90" s="13">
        <v>1917</v>
      </c>
    </row>
    <row r="91" spans="1:6">
      <c r="A91" s="13">
        <v>67</v>
      </c>
      <c r="B91" s="13">
        <v>1981.7082180478976</v>
      </c>
      <c r="C91" s="13">
        <v>151.29178195210238</v>
      </c>
      <c r="E91" s="13">
        <v>33.585858585858588</v>
      </c>
      <c r="F91" s="13">
        <v>1927</v>
      </c>
    </row>
    <row r="92" spans="1:6">
      <c r="A92" s="13">
        <v>68</v>
      </c>
      <c r="B92" s="13">
        <v>2004.5086182326788</v>
      </c>
      <c r="C92" s="13">
        <v>-113.50861823267883</v>
      </c>
      <c r="E92" s="13">
        <v>34.090909090909093</v>
      </c>
      <c r="F92" s="13">
        <v>1944</v>
      </c>
    </row>
    <row r="93" spans="1:6">
      <c r="A93" s="13">
        <v>69</v>
      </c>
      <c r="B93" s="13">
        <v>2642.4683303335801</v>
      </c>
      <c r="C93" s="13">
        <v>-2019.4683303335801</v>
      </c>
      <c r="E93" s="13">
        <v>34.595959595959599</v>
      </c>
      <c r="F93" s="13">
        <v>1969</v>
      </c>
    </row>
    <row r="94" spans="1:6">
      <c r="A94" s="13">
        <v>70</v>
      </c>
      <c r="B94" s="13">
        <v>2146.0380149992357</v>
      </c>
      <c r="C94" s="13">
        <v>-169.03801499923566</v>
      </c>
      <c r="E94" s="13">
        <v>35.101010101010104</v>
      </c>
      <c r="F94" s="13">
        <v>1977</v>
      </c>
    </row>
    <row r="95" spans="1:6">
      <c r="A95" s="13">
        <v>71</v>
      </c>
      <c r="B95" s="13">
        <v>2232.539983297032</v>
      </c>
      <c r="C95" s="13">
        <v>-100.53998329703199</v>
      </c>
      <c r="E95" s="13">
        <v>35.606060606060609</v>
      </c>
      <c r="F95" s="13">
        <v>1985</v>
      </c>
    </row>
    <row r="96" spans="1:6">
      <c r="A96" s="13">
        <v>72</v>
      </c>
      <c r="B96" s="13">
        <v>2610.0223963172539</v>
      </c>
      <c r="C96" s="13">
        <v>-193.02239631725388</v>
      </c>
      <c r="E96" s="13">
        <v>36.111111111111114</v>
      </c>
      <c r="F96" s="13">
        <v>2028</v>
      </c>
    </row>
    <row r="97" spans="1:6">
      <c r="A97" s="13">
        <v>73</v>
      </c>
      <c r="B97" s="13">
        <v>2205.5188069604324</v>
      </c>
      <c r="C97" s="13">
        <v>-159.51880696043236</v>
      </c>
      <c r="E97" s="13">
        <v>36.616161616161619</v>
      </c>
      <c r="F97" s="13">
        <v>2034</v>
      </c>
    </row>
    <row r="98" spans="1:6">
      <c r="A98" s="13">
        <v>74</v>
      </c>
      <c r="B98" s="13">
        <v>2151.9826737932872</v>
      </c>
      <c r="C98" s="13">
        <v>-95.982673793287177</v>
      </c>
      <c r="E98" s="13">
        <v>37.121212121212125</v>
      </c>
      <c r="F98" s="13">
        <v>2046</v>
      </c>
    </row>
    <row r="99" spans="1:6">
      <c r="A99" s="13">
        <v>75</v>
      </c>
      <c r="B99" s="13">
        <v>2479.1509723943482</v>
      </c>
      <c r="C99" s="13">
        <v>-287.15097239434817</v>
      </c>
      <c r="E99" s="13">
        <v>37.62626262626263</v>
      </c>
      <c r="F99" s="13">
        <v>2056</v>
      </c>
    </row>
    <row r="100" spans="1:6">
      <c r="A100" s="13">
        <v>76</v>
      </c>
      <c r="B100" s="13">
        <v>2819.706724689263</v>
      </c>
      <c r="C100" s="13">
        <v>-75.706724689262956</v>
      </c>
      <c r="E100" s="13">
        <v>38.131313131313135</v>
      </c>
      <c r="F100" s="13">
        <v>2077</v>
      </c>
    </row>
    <row r="101" spans="1:6">
      <c r="A101" s="13">
        <v>77</v>
      </c>
      <c r="B101" s="13">
        <v>3674.8072416702475</v>
      </c>
      <c r="C101" s="13">
        <v>-435.80724167024755</v>
      </c>
      <c r="E101" s="13">
        <v>38.63636363636364</v>
      </c>
      <c r="F101" s="13">
        <v>2077</v>
      </c>
    </row>
    <row r="102" spans="1:6">
      <c r="A102" s="13">
        <v>78</v>
      </c>
      <c r="B102" s="13">
        <v>3213.0529625005156</v>
      </c>
      <c r="C102" s="13">
        <v>-96.052962500515605</v>
      </c>
      <c r="E102" s="13">
        <v>39.141414141414145</v>
      </c>
      <c r="F102" s="13">
        <v>2115</v>
      </c>
    </row>
    <row r="103" spans="1:6">
      <c r="A103" s="13">
        <v>79</v>
      </c>
      <c r="B103" s="13">
        <v>2255.3403834818128</v>
      </c>
      <c r="C103" s="13">
        <v>215.65961651818725</v>
      </c>
      <c r="E103" s="13">
        <v>39.646464646464651</v>
      </c>
      <c r="F103" s="13">
        <v>2121</v>
      </c>
    </row>
    <row r="104" spans="1:6">
      <c r="A104" s="13">
        <v>80</v>
      </c>
      <c r="B104" s="13">
        <v>2925.2945365260748</v>
      </c>
      <c r="C104" s="13">
        <v>-848.29453652607481</v>
      </c>
      <c r="E104" s="13">
        <v>40.151515151515156</v>
      </c>
      <c r="F104" s="13">
        <v>2132</v>
      </c>
    </row>
    <row r="105" spans="1:6">
      <c r="A105" s="13">
        <v>81</v>
      </c>
      <c r="B105" s="13">
        <v>3002.1304485799178</v>
      </c>
      <c r="C105" s="13">
        <v>-299.13044857991781</v>
      </c>
      <c r="E105" s="13">
        <v>40.656565656565661</v>
      </c>
      <c r="F105" s="13">
        <v>2133</v>
      </c>
    </row>
    <row r="106" spans="1:6">
      <c r="A106" s="13">
        <v>82</v>
      </c>
      <c r="B106" s="13">
        <v>2354.2378888737658</v>
      </c>
      <c r="C106" s="13">
        <v>-233.23788887376577</v>
      </c>
      <c r="E106" s="13">
        <v>41.161616161616166</v>
      </c>
      <c r="F106" s="13">
        <v>2134</v>
      </c>
    </row>
    <row r="107" spans="1:6">
      <c r="A107" s="13">
        <v>83</v>
      </c>
      <c r="B107" s="13">
        <v>1930.4021870290385</v>
      </c>
      <c r="C107" s="13">
        <v>-65.402187029038487</v>
      </c>
      <c r="E107" s="13">
        <v>41.666666666666671</v>
      </c>
      <c r="F107" s="13">
        <v>2162</v>
      </c>
    </row>
    <row r="108" spans="1:6">
      <c r="A108" s="13">
        <v>84</v>
      </c>
      <c r="B108" s="13">
        <v>1787.8877144669195</v>
      </c>
      <c r="C108" s="13">
        <v>422.11228553308047</v>
      </c>
      <c r="E108" s="13">
        <v>42.171717171717177</v>
      </c>
      <c r="F108" s="13">
        <v>2192</v>
      </c>
    </row>
    <row r="109" spans="1:6">
      <c r="A109" s="13">
        <v>85</v>
      </c>
      <c r="B109" s="13">
        <v>1799.2844941572423</v>
      </c>
      <c r="C109" s="13">
        <v>696.71550584275769</v>
      </c>
      <c r="E109" s="13">
        <v>42.676767676767682</v>
      </c>
      <c r="F109" s="13">
        <v>2210</v>
      </c>
    </row>
    <row r="110" spans="1:6">
      <c r="A110" s="13">
        <v>86</v>
      </c>
      <c r="B110" s="13">
        <v>1711.7906092597482</v>
      </c>
      <c r="C110" s="13">
        <v>-18.79060925974818</v>
      </c>
      <c r="E110" s="13">
        <v>43.181818181818187</v>
      </c>
      <c r="F110" s="13">
        <v>2227</v>
      </c>
    </row>
    <row r="111" spans="1:6">
      <c r="A111" s="13">
        <v>87</v>
      </c>
      <c r="B111" s="13">
        <v>1789.1259000155085</v>
      </c>
      <c r="C111" s="13">
        <v>238.87409998449152</v>
      </c>
      <c r="E111" s="13">
        <v>43.686868686868692</v>
      </c>
      <c r="F111" s="13">
        <v>2252</v>
      </c>
    </row>
    <row r="112" spans="1:6">
      <c r="A112" s="13">
        <v>88</v>
      </c>
      <c r="B112" s="13">
        <v>2050.1162594063767</v>
      </c>
      <c r="C112" s="13">
        <v>374.88374059362332</v>
      </c>
      <c r="E112" s="13">
        <v>44.191919191919197</v>
      </c>
      <c r="F112" s="13">
        <v>2402</v>
      </c>
    </row>
    <row r="113" spans="1:6">
      <c r="A113" s="13">
        <v>89</v>
      </c>
      <c r="B113" s="13">
        <v>2033.0142490667567</v>
      </c>
      <c r="C113" s="13">
        <v>-497.01424906675675</v>
      </c>
      <c r="E113" s="13">
        <v>44.696969696969703</v>
      </c>
      <c r="F113" s="13">
        <v>2417</v>
      </c>
    </row>
    <row r="114" spans="1:6">
      <c r="A114" s="13">
        <v>90</v>
      </c>
      <c r="B114" s="13">
        <v>1816.386504496862</v>
      </c>
      <c r="C114" s="13">
        <v>-131.38650449686202</v>
      </c>
      <c r="E114" s="13">
        <v>45.202020202020208</v>
      </c>
      <c r="F114" s="13">
        <v>2425</v>
      </c>
    </row>
    <row r="115" spans="1:6">
      <c r="A115" s="13">
        <v>91</v>
      </c>
      <c r="B115" s="13">
        <v>2033.0142490667567</v>
      </c>
      <c r="C115" s="13">
        <v>193.98575093324325</v>
      </c>
      <c r="E115" s="13">
        <v>45.707070707070713</v>
      </c>
      <c r="F115" s="13">
        <v>2455</v>
      </c>
    </row>
    <row r="116" spans="1:6">
      <c r="A116" s="13">
        <v>92</v>
      </c>
      <c r="B116" s="13">
        <v>2135.626311104475</v>
      </c>
      <c r="C116" s="13">
        <v>116.37368889552499</v>
      </c>
      <c r="E116" s="13">
        <v>46.212121212121218</v>
      </c>
      <c r="F116" s="13">
        <v>2471</v>
      </c>
    </row>
    <row r="117" spans="1:6">
      <c r="A117" s="13">
        <v>93</v>
      </c>
      <c r="B117" s="13">
        <v>2568.8749594401284</v>
      </c>
      <c r="C117" s="13">
        <v>680.12504055987165</v>
      </c>
      <c r="E117" s="13">
        <v>46.717171717171723</v>
      </c>
      <c r="F117" s="13">
        <v>2475</v>
      </c>
    </row>
    <row r="118" spans="1:6">
      <c r="A118" s="13">
        <v>94</v>
      </c>
      <c r="B118" s="13">
        <v>3902.8317659304648</v>
      </c>
      <c r="C118" s="13">
        <v>-787.83176593046483</v>
      </c>
      <c r="E118" s="13">
        <v>47.222222222222229</v>
      </c>
      <c r="F118" s="13">
        <v>2496</v>
      </c>
    </row>
    <row r="119" spans="1:6">
      <c r="A119" s="13">
        <v>95</v>
      </c>
      <c r="B119" s="13">
        <v>2814.0083348441017</v>
      </c>
      <c r="C119" s="13">
        <v>-1019.0083348441017</v>
      </c>
      <c r="E119" s="13">
        <v>47.727272727272734</v>
      </c>
      <c r="F119" s="13">
        <v>2633</v>
      </c>
    </row>
    <row r="120" spans="1:6">
      <c r="A120" s="13">
        <v>96</v>
      </c>
      <c r="B120" s="13">
        <v>2654.3850111382271</v>
      </c>
      <c r="C120" s="13">
        <v>153.61498886177287</v>
      </c>
      <c r="E120" s="13">
        <v>48.232323232323239</v>
      </c>
      <c r="F120" s="13">
        <v>2703</v>
      </c>
    </row>
    <row r="121" spans="1:6">
      <c r="A121" s="13">
        <v>97</v>
      </c>
      <c r="B121" s="13">
        <v>2973.6248177458401</v>
      </c>
      <c r="C121" s="13">
        <v>167.37518225415988</v>
      </c>
      <c r="E121" s="13">
        <v>48.737373737373737</v>
      </c>
      <c r="F121" s="13">
        <v>2744</v>
      </c>
    </row>
    <row r="122" spans="1:6">
      <c r="A122" s="13">
        <v>98</v>
      </c>
      <c r="B122" s="13">
        <v>2278.140783666594</v>
      </c>
      <c r="C122" s="13">
        <v>-807.14078366659396</v>
      </c>
      <c r="E122" s="13">
        <v>49.242424242424242</v>
      </c>
      <c r="F122" s="13">
        <v>2808</v>
      </c>
    </row>
    <row r="123" spans="1:6">
      <c r="A123" s="13">
        <v>99</v>
      </c>
      <c r="B123" s="13">
        <v>2323.7484248402916</v>
      </c>
      <c r="C123" s="13">
        <v>131.25157515970841</v>
      </c>
      <c r="E123" s="13">
        <v>49.747474747474747</v>
      </c>
      <c r="F123" s="13">
        <v>2895</v>
      </c>
    </row>
    <row r="124" spans="1:6">
      <c r="A124" s="13">
        <v>100</v>
      </c>
      <c r="B124" s="13">
        <v>2899.5183865422</v>
      </c>
      <c r="C124" s="13">
        <v>-4.5183865422000054</v>
      </c>
      <c r="E124" s="13">
        <v>50.252525252525253</v>
      </c>
      <c r="F124" s="13">
        <v>2927</v>
      </c>
    </row>
    <row r="125" spans="1:6">
      <c r="A125" s="13">
        <v>101</v>
      </c>
      <c r="B125" s="13">
        <v>4055.5116734384537</v>
      </c>
      <c r="C125" s="13">
        <v>-707.51167343845373</v>
      </c>
      <c r="E125" s="13">
        <v>50.757575757575758</v>
      </c>
      <c r="F125" s="13">
        <v>3115</v>
      </c>
    </row>
    <row r="126" spans="1:6">
      <c r="A126" s="13">
        <v>102</v>
      </c>
      <c r="B126" s="13">
        <v>3418.2770865759521</v>
      </c>
      <c r="C126" s="13">
        <v>-1384.2770865759521</v>
      </c>
      <c r="E126" s="13">
        <v>51.262626262626263</v>
      </c>
      <c r="F126" s="13">
        <v>3117</v>
      </c>
    </row>
    <row r="127" spans="1:6">
      <c r="A127" s="13">
        <v>103</v>
      </c>
      <c r="B127" s="13">
        <v>2802.604714349643</v>
      </c>
      <c r="C127" s="13">
        <v>-640.60471434964302</v>
      </c>
      <c r="E127" s="13">
        <v>51.767676767676768</v>
      </c>
      <c r="F127" s="13">
        <v>3126</v>
      </c>
    </row>
    <row r="128" spans="1:6">
      <c r="A128" s="13">
        <v>104</v>
      </c>
      <c r="B128" s="13">
        <v>3178.8489418212766</v>
      </c>
      <c r="C128" s="13">
        <v>88.15105817872336</v>
      </c>
      <c r="E128" s="13">
        <v>52.272727272727273</v>
      </c>
      <c r="F128" s="13">
        <v>3141</v>
      </c>
    </row>
    <row r="129" spans="1:6">
      <c r="A129" s="13">
        <v>105</v>
      </c>
      <c r="B129" s="13">
        <v>3036.3344692591577</v>
      </c>
      <c r="C129" s="13">
        <v>89.665530740842314</v>
      </c>
      <c r="E129" s="13">
        <v>52.777777777777779</v>
      </c>
      <c r="F129" s="13">
        <v>3204</v>
      </c>
    </row>
    <row r="130" spans="1:6">
      <c r="A130" s="13">
        <v>106</v>
      </c>
      <c r="B130" s="13">
        <v>2928.0171765721429</v>
      </c>
      <c r="C130" s="13">
        <v>-2133.0171765721429</v>
      </c>
      <c r="E130" s="13">
        <v>53.282828282828284</v>
      </c>
      <c r="F130" s="13">
        <v>3239</v>
      </c>
    </row>
    <row r="131" spans="1:6">
      <c r="A131" s="13">
        <v>107</v>
      </c>
      <c r="B131" s="13">
        <v>3104.7425106176365</v>
      </c>
      <c r="C131" s="13">
        <v>639.25748938236347</v>
      </c>
      <c r="E131" s="13">
        <v>53.787878787878789</v>
      </c>
      <c r="F131" s="13">
        <v>3249</v>
      </c>
    </row>
    <row r="132" spans="1:6">
      <c r="A132" s="13">
        <v>108</v>
      </c>
      <c r="B132" s="13">
        <v>3486.685127934431</v>
      </c>
      <c r="C132" s="13">
        <v>-57.685127934430966</v>
      </c>
      <c r="E132" s="13">
        <v>54.292929292929294</v>
      </c>
      <c r="F132" s="13">
        <v>3267</v>
      </c>
    </row>
    <row r="133" spans="1:6">
      <c r="A133" s="13">
        <v>109</v>
      </c>
      <c r="B133" s="13">
        <v>3441.0774867607329</v>
      </c>
      <c r="C133" s="13">
        <v>-237.07748676073288</v>
      </c>
      <c r="E133" s="13">
        <v>54.797979797979799</v>
      </c>
      <c r="F133" s="13">
        <v>3348</v>
      </c>
    </row>
    <row r="134" spans="1:6">
      <c r="A134" s="13">
        <v>110</v>
      </c>
      <c r="B134" s="13">
        <v>4051.0514691418807</v>
      </c>
      <c r="C134" s="13">
        <v>-107.05146914188072</v>
      </c>
      <c r="E134" s="13">
        <v>55.303030303030305</v>
      </c>
      <c r="F134" s="13">
        <v>3351</v>
      </c>
    </row>
    <row r="135" spans="1:6">
      <c r="A135" s="13">
        <v>111</v>
      </c>
      <c r="B135" s="13">
        <v>3121.844520957256</v>
      </c>
      <c r="C135" s="13">
        <v>1067.155479042744</v>
      </c>
      <c r="E135" s="13">
        <v>55.80808080808081</v>
      </c>
      <c r="F135" s="13">
        <v>3409</v>
      </c>
    </row>
    <row r="136" spans="1:6">
      <c r="A136" s="13">
        <v>112</v>
      </c>
      <c r="B136" s="13">
        <v>2283.8460143158909</v>
      </c>
      <c r="C136" s="13">
        <v>-600.8460143158909</v>
      </c>
      <c r="E136" s="13">
        <v>56.313131313131315</v>
      </c>
      <c r="F136" s="13">
        <v>3429</v>
      </c>
    </row>
    <row r="137" spans="1:6">
      <c r="A137" s="13">
        <v>113</v>
      </c>
      <c r="B137" s="13">
        <v>3127.5429108024173</v>
      </c>
      <c r="C137" s="13">
        <v>908.45708919758272</v>
      </c>
      <c r="E137" s="13">
        <v>56.81818181818182</v>
      </c>
      <c r="F137" s="13">
        <v>3744</v>
      </c>
    </row>
    <row r="138" spans="1:6">
      <c r="A138" s="13">
        <v>114</v>
      </c>
      <c r="B138" s="13">
        <v>3959.8430275986211</v>
      </c>
      <c r="C138" s="13">
        <v>231.15697240137888</v>
      </c>
      <c r="E138" s="13">
        <v>57.323232323232325</v>
      </c>
      <c r="F138" s="13">
        <v>3767</v>
      </c>
    </row>
    <row r="139" spans="1:6">
      <c r="A139" s="13">
        <v>115</v>
      </c>
      <c r="B139" s="13">
        <v>4130.8631309948178</v>
      </c>
      <c r="C139" s="13">
        <v>-57.863130994817766</v>
      </c>
      <c r="E139" s="13">
        <v>57.828282828282831</v>
      </c>
      <c r="F139" s="13">
        <v>3855</v>
      </c>
    </row>
    <row r="140" spans="1:6">
      <c r="A140" s="13">
        <v>116</v>
      </c>
      <c r="B140" s="13">
        <v>4301.8832343910144</v>
      </c>
      <c r="C140" s="13">
        <v>98.116765608985588</v>
      </c>
      <c r="E140" s="13">
        <v>58.333333333333336</v>
      </c>
      <c r="F140" s="13">
        <v>3872</v>
      </c>
    </row>
    <row r="141" spans="1:6">
      <c r="A141" s="13">
        <v>117</v>
      </c>
      <c r="B141" s="13">
        <v>4222.0715725380778</v>
      </c>
      <c r="C141" s="13">
        <v>-350.07157253807782</v>
      </c>
      <c r="E141" s="13">
        <v>58.838383838383841</v>
      </c>
      <c r="F141" s="13">
        <v>3915</v>
      </c>
    </row>
    <row r="142" spans="1:6">
      <c r="A142" s="13">
        <v>118</v>
      </c>
      <c r="B142" s="13">
        <v>4204.9695621984583</v>
      </c>
      <c r="C142" s="13">
        <v>-146.96956219845833</v>
      </c>
      <c r="E142" s="13">
        <v>59.343434343434346</v>
      </c>
      <c r="F142" s="13">
        <v>3944</v>
      </c>
    </row>
    <row r="143" spans="1:6">
      <c r="A143" s="13">
        <v>119</v>
      </c>
      <c r="B143" s="13">
        <v>3469.5831175948115</v>
      </c>
      <c r="C143" s="13">
        <v>1125.4168824051885</v>
      </c>
      <c r="E143" s="13">
        <v>59.848484848484851</v>
      </c>
      <c r="F143" s="13">
        <v>3958</v>
      </c>
    </row>
    <row r="144" spans="1:6">
      <c r="A144" s="13">
        <v>120</v>
      </c>
      <c r="B144" s="13">
        <v>3213.0529625005156</v>
      </c>
      <c r="C144" s="13">
        <v>2098.9470374994844</v>
      </c>
      <c r="E144" s="13">
        <v>60.353535353535356</v>
      </c>
      <c r="F144" s="13">
        <v>3974</v>
      </c>
    </row>
    <row r="145" spans="1:6">
      <c r="A145" s="13">
        <v>121</v>
      </c>
      <c r="B145" s="13">
        <v>3070.5384899383967</v>
      </c>
      <c r="C145" s="13">
        <v>280.46151006160335</v>
      </c>
      <c r="E145" s="13">
        <v>60.858585858585862</v>
      </c>
      <c r="F145" s="13">
        <v>3982</v>
      </c>
    </row>
    <row r="146" spans="1:6">
      <c r="A146" s="13">
        <v>122</v>
      </c>
      <c r="B146" s="13">
        <v>3737.5168931835647</v>
      </c>
      <c r="C146" s="13">
        <v>663.48310681643534</v>
      </c>
      <c r="E146" s="13">
        <v>61.363636363636367</v>
      </c>
      <c r="F146" s="13">
        <v>4010</v>
      </c>
    </row>
    <row r="147" spans="1:6">
      <c r="A147" s="13">
        <v>123</v>
      </c>
      <c r="B147" s="13">
        <v>4199.2711723532966</v>
      </c>
      <c r="C147" s="13">
        <v>251.72882764670339</v>
      </c>
      <c r="E147" s="13">
        <v>61.868686868686872</v>
      </c>
      <c r="F147" s="13">
        <v>4036</v>
      </c>
    </row>
    <row r="148" spans="1:6">
      <c r="A148" s="13">
        <v>124</v>
      </c>
      <c r="B148" s="13">
        <v>2814.0083348441017</v>
      </c>
      <c r="C148" s="13">
        <v>-181.00833484410168</v>
      </c>
      <c r="E148" s="13">
        <v>62.373737373737377</v>
      </c>
      <c r="F148" s="13">
        <v>4040</v>
      </c>
    </row>
    <row r="149" spans="1:6">
      <c r="A149" s="13">
        <v>125</v>
      </c>
      <c r="B149" s="13">
        <v>3121.844520957256</v>
      </c>
      <c r="C149" s="13">
        <v>1311.155479042744</v>
      </c>
      <c r="E149" s="13">
        <v>62.878787878787882</v>
      </c>
      <c r="F149" s="13">
        <v>4058</v>
      </c>
    </row>
    <row r="150" spans="1:6">
      <c r="A150" s="13">
        <v>126</v>
      </c>
      <c r="B150" s="13">
        <v>3258.6606036742137</v>
      </c>
      <c r="C150" s="13">
        <v>1349.3393963257863</v>
      </c>
      <c r="E150" s="13">
        <v>63.383838383838388</v>
      </c>
      <c r="F150" s="13">
        <v>4073</v>
      </c>
    </row>
    <row r="151" spans="1:6">
      <c r="A151" s="13">
        <v>127</v>
      </c>
      <c r="B151" s="13">
        <v>3537.9911589532903</v>
      </c>
      <c r="C151" s="13">
        <v>1176.0088410467097</v>
      </c>
      <c r="E151" s="13">
        <v>63.888888888888893</v>
      </c>
      <c r="F151" s="13">
        <v>4086</v>
      </c>
    </row>
    <row r="152" spans="1:6">
      <c r="A152" s="13">
        <v>128</v>
      </c>
      <c r="B152" s="13">
        <v>3594.9955798173105</v>
      </c>
      <c r="C152" s="13">
        <v>738.0044201826895</v>
      </c>
      <c r="E152" s="13">
        <v>64.393939393939391</v>
      </c>
      <c r="F152" s="13">
        <v>4098</v>
      </c>
    </row>
    <row r="153" spans="1:6">
      <c r="A153" s="13">
        <v>129</v>
      </c>
      <c r="B153" s="13">
        <v>3623.5012106513886</v>
      </c>
      <c r="C153" s="13">
        <v>738.49878934861135</v>
      </c>
      <c r="E153" s="13">
        <v>64.898989898989896</v>
      </c>
      <c r="F153" s="13">
        <v>4105</v>
      </c>
    </row>
    <row r="154" spans="1:6">
      <c r="A154" s="13">
        <v>130</v>
      </c>
      <c r="B154" s="13">
        <v>3623.5012106513886</v>
      </c>
      <c r="C154" s="13">
        <v>1179.4987893486114</v>
      </c>
      <c r="E154" s="13">
        <v>65.404040404040401</v>
      </c>
      <c r="F154" s="13">
        <v>4123</v>
      </c>
    </row>
    <row r="155" spans="1:6">
      <c r="A155" s="13">
        <v>131</v>
      </c>
      <c r="B155" s="13">
        <v>3691.9092520098675</v>
      </c>
      <c r="C155" s="13">
        <v>490.09074799013251</v>
      </c>
      <c r="E155" s="13">
        <v>65.909090909090907</v>
      </c>
      <c r="F155" s="13">
        <v>4182</v>
      </c>
    </row>
    <row r="156" spans="1:6">
      <c r="A156" s="13">
        <v>132</v>
      </c>
      <c r="B156" s="13">
        <v>3640.6032209910086</v>
      </c>
      <c r="C156" s="13">
        <v>1223.3967790089914</v>
      </c>
      <c r="E156" s="13">
        <v>66.414141414141412</v>
      </c>
      <c r="F156" s="13">
        <v>4189</v>
      </c>
    </row>
    <row r="157" spans="1:6">
      <c r="A157" s="13">
        <v>133</v>
      </c>
      <c r="B157" s="13">
        <v>3486.685127934431</v>
      </c>
      <c r="C157" s="13">
        <v>618.31487206556903</v>
      </c>
      <c r="E157" s="13">
        <v>66.919191919191917</v>
      </c>
      <c r="F157" s="13">
        <v>4191</v>
      </c>
    </row>
    <row r="158" spans="1:6">
      <c r="A158" s="13">
        <v>134</v>
      </c>
      <c r="B158" s="13">
        <v>3543.6895487984516</v>
      </c>
      <c r="C158" s="13">
        <v>-134.6895487984516</v>
      </c>
      <c r="E158" s="13">
        <v>67.424242424242422</v>
      </c>
      <c r="F158" s="13">
        <v>4258</v>
      </c>
    </row>
    <row r="159" spans="1:6">
      <c r="A159" s="13">
        <v>135</v>
      </c>
      <c r="B159" s="13">
        <v>3828.7253347268247</v>
      </c>
      <c r="C159" s="13">
        <v>724.27466527317529</v>
      </c>
      <c r="E159" s="13">
        <v>67.929292929292927</v>
      </c>
      <c r="F159" s="13">
        <v>4274</v>
      </c>
    </row>
    <row r="160" spans="1:6">
      <c r="A160" s="13">
        <v>136</v>
      </c>
      <c r="B160" s="13">
        <v>3931.3373967645434</v>
      </c>
      <c r="C160" s="13">
        <v>26.662603235456572</v>
      </c>
      <c r="E160" s="13">
        <v>68.434343434343432</v>
      </c>
      <c r="F160" s="13">
        <v>4333</v>
      </c>
    </row>
    <row r="161" spans="1:6">
      <c r="A161" s="13">
        <v>137</v>
      </c>
      <c r="B161" s="13">
        <v>3823.0269448816634</v>
      </c>
      <c r="C161" s="13">
        <v>299.97305511833656</v>
      </c>
      <c r="E161" s="13">
        <v>68.939393939393938</v>
      </c>
      <c r="F161" s="13">
        <v>4342</v>
      </c>
    </row>
    <row r="162" spans="1:6">
      <c r="A162" s="13">
        <v>138</v>
      </c>
      <c r="B162" s="13">
        <v>3743.2152830287264</v>
      </c>
      <c r="C162" s="13">
        <v>111.78471697127361</v>
      </c>
      <c r="E162" s="13">
        <v>69.444444444444443</v>
      </c>
      <c r="F162" s="13">
        <v>4362</v>
      </c>
    </row>
    <row r="163" spans="1:6">
      <c r="A163" s="13">
        <v>139</v>
      </c>
      <c r="B163" s="13">
        <v>3612.09759015693</v>
      </c>
      <c r="C163" s="13">
        <v>962.90240984307002</v>
      </c>
      <c r="E163" s="13">
        <v>69.949494949494948</v>
      </c>
      <c r="F163" s="13">
        <v>4400</v>
      </c>
    </row>
    <row r="164" spans="1:6">
      <c r="A164" s="13">
        <v>140</v>
      </c>
      <c r="B164" s="13">
        <v>3652.0068414854668</v>
      </c>
      <c r="C164" s="13">
        <v>1264.9931585145332</v>
      </c>
      <c r="E164" s="13">
        <v>70.454545454545453</v>
      </c>
      <c r="F164" s="13">
        <v>4401</v>
      </c>
    </row>
    <row r="165" spans="1:6">
      <c r="A165" s="13">
        <v>141</v>
      </c>
      <c r="B165" s="13">
        <v>4102.3575001607405</v>
      </c>
      <c r="C165" s="13">
        <v>1702.6424998392595</v>
      </c>
      <c r="E165" s="13">
        <v>70.959595959595958</v>
      </c>
      <c r="F165" s="13">
        <v>4401</v>
      </c>
    </row>
    <row r="166" spans="1:6">
      <c r="A166" s="13">
        <v>142</v>
      </c>
      <c r="B166" s="13">
        <v>4113.7611206551983</v>
      </c>
      <c r="C166" s="13">
        <v>546.23887934480172</v>
      </c>
      <c r="E166" s="13">
        <v>71.464646464646464</v>
      </c>
      <c r="F166" s="13">
        <v>4433</v>
      </c>
    </row>
    <row r="167" spans="1:6">
      <c r="A167" s="13">
        <v>143</v>
      </c>
      <c r="B167" s="13">
        <v>4301.8832343910144</v>
      </c>
      <c r="C167" s="13">
        <v>-27.883234391014412</v>
      </c>
      <c r="E167" s="13">
        <v>71.969696969696969</v>
      </c>
      <c r="F167" s="13">
        <v>4451</v>
      </c>
    </row>
    <row r="168" spans="1:6">
      <c r="A168" s="13">
        <v>144</v>
      </c>
      <c r="B168" s="13">
        <v>4495.7037379719932</v>
      </c>
      <c r="C168" s="13">
        <v>-3.7037379719931778</v>
      </c>
      <c r="E168" s="13">
        <v>72.474747474747474</v>
      </c>
      <c r="F168" s="13">
        <v>4460</v>
      </c>
    </row>
    <row r="169" spans="1:6">
      <c r="A169" s="13">
        <v>145</v>
      </c>
      <c r="B169" s="13">
        <v>4501.402127817154</v>
      </c>
      <c r="C169" s="13">
        <v>476.597872182846</v>
      </c>
      <c r="E169" s="13">
        <v>72.979797979797979</v>
      </c>
      <c r="F169" s="13">
        <v>4492</v>
      </c>
    </row>
    <row r="170" spans="1:6">
      <c r="A170" s="13">
        <v>146</v>
      </c>
      <c r="B170" s="13">
        <v>4826.3403242699287</v>
      </c>
      <c r="C170" s="13">
        <v>-149.34032426992871</v>
      </c>
      <c r="E170" s="13">
        <v>73.484848484848484</v>
      </c>
      <c r="F170" s="13">
        <v>4507</v>
      </c>
    </row>
    <row r="171" spans="1:6">
      <c r="A171" s="13">
        <v>147</v>
      </c>
      <c r="B171" s="13">
        <v>4643.9234411834095</v>
      </c>
      <c r="C171" s="13">
        <v>35.076558816590477</v>
      </c>
      <c r="E171" s="13">
        <v>73.98989898989899</v>
      </c>
      <c r="F171" s="13">
        <v>4548</v>
      </c>
    </row>
    <row r="172" spans="1:6">
      <c r="A172" s="13">
        <v>148</v>
      </c>
      <c r="B172" s="13">
        <v>4467.198107137915</v>
      </c>
      <c r="C172" s="13">
        <v>290.80189286208497</v>
      </c>
      <c r="E172" s="13">
        <v>74.494949494949495</v>
      </c>
      <c r="F172" s="13">
        <v>4553</v>
      </c>
    </row>
    <row r="173" spans="1:6">
      <c r="A173" s="13">
        <v>149</v>
      </c>
      <c r="B173" s="13">
        <v>4547.0097689908525</v>
      </c>
      <c r="C173" s="13">
        <v>240.99023100914746</v>
      </c>
      <c r="E173" s="13">
        <v>75</v>
      </c>
      <c r="F173" s="13">
        <v>4575</v>
      </c>
    </row>
    <row r="174" spans="1:6">
      <c r="A174" s="13">
        <v>150</v>
      </c>
      <c r="B174" s="13">
        <v>4997.3604276661263</v>
      </c>
      <c r="C174" s="13">
        <v>-899.36042766612627</v>
      </c>
      <c r="E174" s="13">
        <v>75.505050505050505</v>
      </c>
      <c r="F174" s="13">
        <v>4586</v>
      </c>
    </row>
    <row r="175" spans="1:6">
      <c r="A175" s="13">
        <v>151</v>
      </c>
      <c r="B175" s="13">
        <v>5282.3962135944994</v>
      </c>
      <c r="C175" s="13">
        <v>-1300.3962135944994</v>
      </c>
      <c r="E175" s="13">
        <v>76.01010101010101</v>
      </c>
      <c r="F175" s="13">
        <v>4592</v>
      </c>
    </row>
    <row r="176" spans="1:6">
      <c r="A176" s="13">
        <v>152</v>
      </c>
      <c r="B176" s="13">
        <v>5208.2897823908597</v>
      </c>
      <c r="C176" s="13">
        <v>-1234.2897823908597</v>
      </c>
      <c r="E176" s="13">
        <v>76.515151515151516</v>
      </c>
      <c r="F176" s="13">
        <v>4595</v>
      </c>
    </row>
    <row r="177" spans="1:6">
      <c r="A177" s="13">
        <v>153</v>
      </c>
      <c r="B177" s="13">
        <v>4871.9479654436263</v>
      </c>
      <c r="C177" s="13">
        <v>96.052034556373656</v>
      </c>
      <c r="E177" s="13">
        <v>77.020202020202021</v>
      </c>
      <c r="F177" s="13">
        <v>4608</v>
      </c>
    </row>
    <row r="178" spans="1:6">
      <c r="A178" s="13">
        <v>154</v>
      </c>
      <c r="B178" s="13">
        <v>4222.0715725380778</v>
      </c>
      <c r="C178" s="13">
        <v>1089.9284274619222</v>
      </c>
      <c r="E178" s="13">
        <v>77.525252525252526</v>
      </c>
      <c r="F178" s="13">
        <v>4629</v>
      </c>
    </row>
    <row r="179" spans="1:6">
      <c r="A179" s="13">
        <v>155</v>
      </c>
      <c r="B179" s="13">
        <v>4324.6836345757965</v>
      </c>
      <c r="C179" s="13">
        <v>1017.3163654242035</v>
      </c>
      <c r="E179" s="13">
        <v>78.030303030303031</v>
      </c>
      <c r="F179" s="13">
        <v>4648</v>
      </c>
    </row>
    <row r="180" spans="1:6">
      <c r="A180" s="13">
        <v>156</v>
      </c>
      <c r="B180" s="13">
        <v>4415.8920761190566</v>
      </c>
      <c r="C180" s="13">
        <v>490.10792388094342</v>
      </c>
      <c r="E180" s="13">
        <v>78.535353535353536</v>
      </c>
      <c r="F180" s="13">
        <v>4649</v>
      </c>
    </row>
    <row r="181" spans="1:6">
      <c r="A181" s="13">
        <v>157</v>
      </c>
      <c r="B181" s="13">
        <v>4621.1162001944922</v>
      </c>
      <c r="C181" s="13">
        <v>-73.116200194492194</v>
      </c>
      <c r="E181" s="13">
        <v>79.040404040404042</v>
      </c>
      <c r="F181" s="13">
        <v>4660</v>
      </c>
    </row>
    <row r="182" spans="1:6">
      <c r="A182" s="13">
        <v>158</v>
      </c>
      <c r="B182" s="13">
        <v>4820.641934424767</v>
      </c>
      <c r="C182" s="13">
        <v>12.358065575233013</v>
      </c>
      <c r="E182" s="13">
        <v>79.545454545454547</v>
      </c>
      <c r="F182" s="13">
        <v>4665</v>
      </c>
    </row>
    <row r="183" spans="1:6">
      <c r="A183" s="13">
        <v>159</v>
      </c>
      <c r="B183" s="13">
        <v>5288.0946034396602</v>
      </c>
      <c r="C183" s="13">
        <v>-887.0946034396602</v>
      </c>
      <c r="E183" s="13">
        <v>80.050505050505052</v>
      </c>
      <c r="F183" s="13">
        <v>4677</v>
      </c>
    </row>
    <row r="184" spans="1:6">
      <c r="A184" s="13">
        <v>160</v>
      </c>
      <c r="B184" s="13">
        <v>5510.4207378547162</v>
      </c>
      <c r="C184" s="13">
        <v>-1595.4207378547162</v>
      </c>
      <c r="E184" s="13">
        <v>80.555555555555557</v>
      </c>
      <c r="F184" s="13">
        <v>4679</v>
      </c>
    </row>
    <row r="185" spans="1:6">
      <c r="A185" s="13">
        <v>161</v>
      </c>
      <c r="B185" s="13">
        <v>5145.5801308775417</v>
      </c>
      <c r="C185" s="13">
        <v>-559.58013087754171</v>
      </c>
      <c r="E185" s="13">
        <v>81.060606060606062</v>
      </c>
      <c r="F185" s="13">
        <v>4708</v>
      </c>
    </row>
    <row r="186" spans="1:6">
      <c r="A186" s="13">
        <v>162</v>
      </c>
      <c r="B186" s="13">
        <v>4940.3560068021052</v>
      </c>
      <c r="C186" s="13">
        <v>25.643993197894815</v>
      </c>
      <c r="E186" s="13">
        <v>81.565656565656568</v>
      </c>
      <c r="F186" s="13">
        <v>4714</v>
      </c>
    </row>
    <row r="187" spans="1:6">
      <c r="A187" s="13">
        <v>163</v>
      </c>
      <c r="B187" s="13">
        <v>4718.0298723870492</v>
      </c>
      <c r="C187" s="13">
        <v>-258.02987238704918</v>
      </c>
      <c r="E187" s="13">
        <v>82.070707070707073</v>
      </c>
      <c r="F187" s="13">
        <v>4744</v>
      </c>
    </row>
    <row r="188" spans="1:6">
      <c r="A188" s="13">
        <v>164</v>
      </c>
      <c r="B188" s="13">
        <v>4324.6836345757965</v>
      </c>
      <c r="C188" s="13">
        <v>695.31636542420347</v>
      </c>
      <c r="E188" s="13">
        <v>82.575757575757578</v>
      </c>
      <c r="F188" s="13">
        <v>4758</v>
      </c>
    </row>
    <row r="189" spans="1:6">
      <c r="A189" s="13">
        <v>165</v>
      </c>
      <c r="B189" s="13">
        <v>4113.7611206551983</v>
      </c>
      <c r="C189" s="13">
        <v>777.23887934480172</v>
      </c>
      <c r="E189" s="13">
        <v>83.080808080808083</v>
      </c>
      <c r="F189" s="13">
        <v>4788</v>
      </c>
    </row>
    <row r="190" spans="1:6">
      <c r="A190" s="13">
        <v>166</v>
      </c>
      <c r="B190" s="13">
        <v>4267.6792137117754</v>
      </c>
      <c r="C190" s="13">
        <v>912.32078628822455</v>
      </c>
      <c r="E190" s="13">
        <v>83.585858585858588</v>
      </c>
      <c r="F190" s="13">
        <v>4790</v>
      </c>
    </row>
    <row r="191" spans="1:6">
      <c r="A191" s="13">
        <v>167</v>
      </c>
      <c r="B191" s="13">
        <v>4279.0759934020989</v>
      </c>
      <c r="C191" s="13">
        <v>-512.0759934020989</v>
      </c>
      <c r="E191" s="13">
        <v>84.090909090909093</v>
      </c>
      <c r="F191" s="13">
        <v>4803</v>
      </c>
    </row>
    <row r="192" spans="1:6">
      <c r="A192" s="13">
        <v>168</v>
      </c>
      <c r="B192" s="13">
        <v>4421.5973067683535</v>
      </c>
      <c r="C192" s="13">
        <v>422.40269323164648</v>
      </c>
      <c r="E192" s="13">
        <v>84.595959595959599</v>
      </c>
      <c r="F192" s="13">
        <v>4833</v>
      </c>
    </row>
    <row r="193" spans="1:6">
      <c r="A193" s="13">
        <v>169</v>
      </c>
      <c r="B193" s="13">
        <v>4746.5355032211273</v>
      </c>
      <c r="C193" s="13">
        <v>372.46449677887267</v>
      </c>
      <c r="E193" s="13">
        <v>85.101010101010104</v>
      </c>
      <c r="F193" s="13">
        <v>4835</v>
      </c>
    </row>
    <row r="194" spans="1:6">
      <c r="A194" s="13">
        <v>170</v>
      </c>
      <c r="B194" s="13">
        <v>4763.6375135607468</v>
      </c>
      <c r="C194" s="13">
        <v>-19.637513560746811</v>
      </c>
      <c r="E194" s="13">
        <v>85.606060606060609</v>
      </c>
      <c r="F194" s="13">
        <v>4844</v>
      </c>
    </row>
    <row r="195" spans="1:6">
      <c r="A195" s="13">
        <v>171</v>
      </c>
      <c r="B195" s="13">
        <v>4324.6836345757965</v>
      </c>
      <c r="C195" s="13">
        <v>-314.68363457579653</v>
      </c>
      <c r="E195" s="13">
        <v>86.111111111111114</v>
      </c>
      <c r="F195" s="13">
        <v>4864</v>
      </c>
    </row>
    <row r="196" spans="1:6">
      <c r="A196" s="13">
        <v>172</v>
      </c>
      <c r="B196" s="13">
        <v>4638.2182105341126</v>
      </c>
      <c r="C196" s="13">
        <v>196.78178946588741</v>
      </c>
      <c r="E196" s="13">
        <v>86.616161616161619</v>
      </c>
      <c r="F196" s="13">
        <v>4881</v>
      </c>
    </row>
    <row r="197" spans="1:6">
      <c r="A197" s="13">
        <v>173</v>
      </c>
      <c r="B197" s="13">
        <v>4997.3604276661263</v>
      </c>
      <c r="C197" s="13">
        <v>-490.36042766612627</v>
      </c>
      <c r="E197" s="13">
        <v>87.121212121212125</v>
      </c>
      <c r="F197" s="13">
        <v>4891</v>
      </c>
    </row>
    <row r="198" spans="1:6">
      <c r="A198" s="13">
        <v>174</v>
      </c>
      <c r="B198" s="13">
        <v>4963.1564069868864</v>
      </c>
      <c r="C198" s="13">
        <v>-173.1564069868864</v>
      </c>
      <c r="E198" s="13">
        <v>87.62626262626263</v>
      </c>
      <c r="F198" s="13">
        <v>4906</v>
      </c>
    </row>
    <row r="199" spans="1:6">
      <c r="A199" s="13">
        <v>175</v>
      </c>
      <c r="B199" s="13">
        <v>4934.6576169569444</v>
      </c>
      <c r="C199" s="13">
        <v>56.342383043055634</v>
      </c>
      <c r="E199" s="13">
        <v>88.131313131313135</v>
      </c>
      <c r="F199" s="13">
        <v>4917</v>
      </c>
    </row>
    <row r="200" spans="1:6">
      <c r="A200" s="13">
        <v>176</v>
      </c>
      <c r="B200" s="13">
        <v>4735.1318827266687</v>
      </c>
      <c r="C200" s="13">
        <v>466.86811727333134</v>
      </c>
      <c r="E200" s="13">
        <v>88.63636363636364</v>
      </c>
      <c r="F200" s="13">
        <v>4966</v>
      </c>
    </row>
    <row r="201" spans="1:6">
      <c r="A201" s="13">
        <v>177</v>
      </c>
      <c r="B201" s="13">
        <v>4632.5198206889509</v>
      </c>
      <c r="C201" s="13">
        <v>672.48017931104914</v>
      </c>
      <c r="E201" s="13">
        <v>89.141414141414145</v>
      </c>
      <c r="F201" s="13">
        <v>4968</v>
      </c>
    </row>
    <row r="202" spans="1:6">
      <c r="A202" s="13">
        <v>178</v>
      </c>
      <c r="B202" s="13">
        <v>4649.6218310285703</v>
      </c>
      <c r="C202" s="13">
        <v>58.378168971429659</v>
      </c>
      <c r="E202" s="13">
        <v>89.646464646464651</v>
      </c>
      <c r="F202" s="13">
        <v>4978</v>
      </c>
    </row>
    <row r="203" spans="1:6">
      <c r="A203" s="13">
        <v>179</v>
      </c>
      <c r="B203" s="13">
        <v>5071.473699673902</v>
      </c>
      <c r="C203" s="13">
        <v>-423.47369967390205</v>
      </c>
      <c r="E203" s="13">
        <v>90.151515151515156</v>
      </c>
      <c r="F203" s="13">
        <v>4991</v>
      </c>
    </row>
    <row r="204" spans="1:6">
      <c r="A204" s="13">
        <v>180</v>
      </c>
      <c r="B204" s="13">
        <v>4963.1564069868864</v>
      </c>
      <c r="C204" s="13">
        <v>261.8435930131136</v>
      </c>
      <c r="E204" s="13">
        <v>90.656565656565661</v>
      </c>
      <c r="F204" s="13">
        <v>5020</v>
      </c>
    </row>
    <row r="205" spans="1:6">
      <c r="A205" s="13">
        <v>181</v>
      </c>
      <c r="B205" s="13">
        <v>4746.5355032211273</v>
      </c>
      <c r="C205" s="13">
        <v>768.46449677887267</v>
      </c>
      <c r="E205" s="13">
        <v>91.161616161616166</v>
      </c>
      <c r="F205" s="13">
        <v>5084</v>
      </c>
    </row>
    <row r="206" spans="1:6">
      <c r="A206" s="13">
        <v>182</v>
      </c>
      <c r="B206" s="13">
        <v>4923.2539964624857</v>
      </c>
      <c r="C206" s="13">
        <v>438.7460035375143</v>
      </c>
      <c r="E206" s="13">
        <v>91.666666666666671</v>
      </c>
      <c r="F206" s="13">
        <v>5119</v>
      </c>
    </row>
    <row r="207" spans="1:6">
      <c r="A207" s="13">
        <v>183</v>
      </c>
      <c r="B207" s="13">
        <v>5031.5644483453652</v>
      </c>
      <c r="C207" s="13">
        <v>87.435551654634764</v>
      </c>
      <c r="E207" s="13">
        <v>92.171717171717177</v>
      </c>
      <c r="F207" s="13">
        <v>5119</v>
      </c>
    </row>
    <row r="208" spans="1:6">
      <c r="A208" s="13">
        <v>184</v>
      </c>
      <c r="B208" s="13">
        <v>4883.351585938085</v>
      </c>
      <c r="C208" s="13">
        <v>-234.35158593808501</v>
      </c>
      <c r="E208" s="13">
        <v>92.676767676767682</v>
      </c>
      <c r="F208" s="13">
        <v>5180</v>
      </c>
    </row>
    <row r="209" spans="1:6">
      <c r="A209" s="13">
        <v>185</v>
      </c>
      <c r="B209" s="13">
        <v>4951.7596272965629</v>
      </c>
      <c r="C209" s="13">
        <v>1091.2403727034371</v>
      </c>
      <c r="E209" s="13">
        <v>93.181818181818187</v>
      </c>
      <c r="F209" s="13">
        <v>5202</v>
      </c>
    </row>
    <row r="210" spans="1:6">
      <c r="A210" s="13">
        <v>186</v>
      </c>
      <c r="B210" s="13">
        <v>5088.5757100135206</v>
      </c>
      <c r="C210" s="13">
        <v>-423.57571001352062</v>
      </c>
      <c r="E210" s="13">
        <v>93.686868686868692</v>
      </c>
      <c r="F210" s="13">
        <v>5225</v>
      </c>
    </row>
    <row r="211" spans="1:6">
      <c r="A211" s="13">
        <v>187</v>
      </c>
      <c r="B211" s="13">
        <v>4906.1519861228653</v>
      </c>
      <c r="C211" s="13">
        <v>-277.15198612286531</v>
      </c>
      <c r="E211" s="13">
        <v>94.191919191919197</v>
      </c>
      <c r="F211" s="13">
        <v>5302</v>
      </c>
    </row>
    <row r="212" spans="1:6">
      <c r="A212" s="13">
        <v>188</v>
      </c>
      <c r="B212" s="13">
        <v>5111.3761101983018</v>
      </c>
      <c r="C212" s="13">
        <v>-519.37611019830183</v>
      </c>
      <c r="E212" s="13">
        <v>94.696969696969703</v>
      </c>
      <c r="F212" s="13">
        <v>5305</v>
      </c>
    </row>
    <row r="213" spans="1:6">
      <c r="A213" s="13">
        <v>189</v>
      </c>
      <c r="B213" s="13">
        <v>4832.0455549192257</v>
      </c>
      <c r="C213" s="13">
        <v>-792.04555491922565</v>
      </c>
      <c r="E213" s="13">
        <v>95.202020202020208</v>
      </c>
      <c r="F213" s="13">
        <v>5312</v>
      </c>
    </row>
    <row r="214" spans="1:6">
      <c r="A214" s="13">
        <v>190</v>
      </c>
      <c r="B214" s="13">
        <v>4997.3604276661263</v>
      </c>
      <c r="C214" s="13">
        <v>338.63957233387373</v>
      </c>
      <c r="E214" s="13">
        <v>95.707070707070713</v>
      </c>
      <c r="F214" s="13">
        <v>5312</v>
      </c>
    </row>
    <row r="215" spans="1:6">
      <c r="A215" s="13">
        <v>191</v>
      </c>
      <c r="B215" s="13">
        <v>5094.2740998586823</v>
      </c>
      <c r="C215" s="13">
        <v>-213.27409985868235</v>
      </c>
      <c r="E215" s="13">
        <v>96.212121212121218</v>
      </c>
      <c r="F215" s="13">
        <v>5336</v>
      </c>
    </row>
    <row r="216" spans="1:6">
      <c r="A216" s="13">
        <v>192</v>
      </c>
      <c r="B216" s="13">
        <v>5196.8861618964002</v>
      </c>
      <c r="C216" s="13">
        <v>-1110.8861618964002</v>
      </c>
      <c r="E216" s="13">
        <v>96.717171717171723</v>
      </c>
      <c r="F216" s="13">
        <v>5342</v>
      </c>
    </row>
    <row r="217" spans="1:6">
      <c r="A217" s="13">
        <v>193</v>
      </c>
      <c r="B217" s="13">
        <v>5413.5139064662944</v>
      </c>
      <c r="C217" s="13">
        <v>-1155.5139064662944</v>
      </c>
      <c r="E217" s="13">
        <v>97.222222222222214</v>
      </c>
      <c r="F217" s="13">
        <v>5362</v>
      </c>
    </row>
    <row r="218" spans="1:6">
      <c r="A218" s="13">
        <v>194</v>
      </c>
      <c r="B218" s="13">
        <v>5088.5757100135206</v>
      </c>
      <c r="C218" s="13">
        <v>-746.57571001352062</v>
      </c>
      <c r="E218" s="13">
        <v>97.72727272727272</v>
      </c>
      <c r="F218" s="13">
        <v>5515</v>
      </c>
    </row>
    <row r="219" spans="1:6">
      <c r="A219" s="13">
        <v>195</v>
      </c>
      <c r="B219" s="13">
        <v>4638.2182105341126</v>
      </c>
      <c r="C219" s="13">
        <v>445.78178946588741</v>
      </c>
      <c r="E219" s="13">
        <v>98.232323232323225</v>
      </c>
      <c r="F219" s="13">
        <v>5538</v>
      </c>
    </row>
    <row r="220" spans="1:6">
      <c r="A220" s="13">
        <v>196</v>
      </c>
      <c r="B220" s="13">
        <v>4518.5041381567735</v>
      </c>
      <c r="C220" s="13">
        <v>1019.4958618432265</v>
      </c>
      <c r="E220" s="13">
        <v>98.73737373737373</v>
      </c>
      <c r="F220" s="13">
        <v>5805</v>
      </c>
    </row>
    <row r="221" spans="1:6">
      <c r="A221" s="13">
        <v>197</v>
      </c>
      <c r="B221" s="13">
        <v>4678.1274618626485</v>
      </c>
      <c r="C221" s="13">
        <v>1244.8725381373515</v>
      </c>
      <c r="E221" s="13">
        <v>99.242424242424235</v>
      </c>
      <c r="F221" s="13">
        <v>5923</v>
      </c>
    </row>
    <row r="222" spans="1:6" ht="17" thickBot="1">
      <c r="A222" s="14">
        <v>198</v>
      </c>
      <c r="B222" s="14">
        <v>4900.4535962777045</v>
      </c>
      <c r="C222" s="14">
        <v>401.54640372229551</v>
      </c>
      <c r="E222" s="14">
        <v>99.74747474747474</v>
      </c>
      <c r="F222" s="14">
        <v>6043</v>
      </c>
    </row>
  </sheetData>
  <sortState ref="F25:F222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E41E-8568-8142-A052-51EB389E4A06}">
  <dimension ref="A1:Q199"/>
  <sheetViews>
    <sheetView workbookViewId="0">
      <selection activeCell="H8" sqref="H8"/>
    </sheetView>
  </sheetViews>
  <sheetFormatPr baseColWidth="10" defaultRowHeight="16"/>
  <sheetData>
    <row r="1" spans="1:17">
      <c r="A1" s="8" t="s">
        <v>87</v>
      </c>
      <c r="B1" s="8" t="s">
        <v>39</v>
      </c>
      <c r="C1" s="8" t="s">
        <v>38</v>
      </c>
      <c r="D1" s="8" t="s">
        <v>37</v>
      </c>
      <c r="E1" s="8" t="s">
        <v>36</v>
      </c>
      <c r="F1" s="8" t="s">
        <v>35</v>
      </c>
      <c r="G1" s="8" t="s">
        <v>34</v>
      </c>
      <c r="H1" s="8" t="s">
        <v>33</v>
      </c>
      <c r="I1" s="8" t="s">
        <v>32</v>
      </c>
      <c r="J1" s="8" t="s">
        <v>31</v>
      </c>
      <c r="K1" s="8" t="s">
        <v>30</v>
      </c>
      <c r="L1" s="8" t="s">
        <v>29</v>
      </c>
      <c r="M1" s="8" t="s">
        <v>28</v>
      </c>
      <c r="N1" s="8" t="s">
        <v>27</v>
      </c>
      <c r="O1" s="8" t="s">
        <v>26</v>
      </c>
      <c r="P1" s="8" t="s">
        <v>25</v>
      </c>
      <c r="Q1" s="8" t="s">
        <v>24</v>
      </c>
    </row>
    <row r="2" spans="1:17">
      <c r="A2">
        <v>120</v>
      </c>
      <c r="B2">
        <v>120</v>
      </c>
      <c r="C2" s="11">
        <v>40663</v>
      </c>
      <c r="D2">
        <v>2</v>
      </c>
      <c r="E2">
        <v>0</v>
      </c>
      <c r="F2">
        <v>4</v>
      </c>
      <c r="G2">
        <v>0</v>
      </c>
      <c r="H2">
        <v>6</v>
      </c>
      <c r="I2">
        <v>0</v>
      </c>
      <c r="J2">
        <v>1</v>
      </c>
      <c r="K2">
        <v>19.372499999999999</v>
      </c>
      <c r="L2">
        <v>19.024861000000001</v>
      </c>
      <c r="M2">
        <v>50.333300000000001</v>
      </c>
      <c r="N2">
        <v>15.750025000000001</v>
      </c>
      <c r="O2">
        <v>1965</v>
      </c>
      <c r="P2">
        <v>3347</v>
      </c>
      <c r="Q2">
        <v>5312</v>
      </c>
    </row>
    <row r="3" spans="1:17">
      <c r="A3">
        <v>155</v>
      </c>
      <c r="B3">
        <v>155</v>
      </c>
      <c r="C3" s="11">
        <v>40698</v>
      </c>
      <c r="D3">
        <v>2</v>
      </c>
      <c r="E3">
        <v>0</v>
      </c>
      <c r="F3">
        <v>6</v>
      </c>
      <c r="G3">
        <v>0</v>
      </c>
      <c r="H3">
        <v>6</v>
      </c>
      <c r="I3">
        <v>0</v>
      </c>
      <c r="J3">
        <v>1</v>
      </c>
      <c r="K3">
        <v>26.035</v>
      </c>
      <c r="L3">
        <v>24.382536000000002</v>
      </c>
      <c r="M3">
        <v>45.625</v>
      </c>
      <c r="N3">
        <v>8.2505140000000008</v>
      </c>
      <c r="O3">
        <v>1869</v>
      </c>
      <c r="P3">
        <v>3473</v>
      </c>
      <c r="Q3">
        <v>5342</v>
      </c>
    </row>
    <row r="4" spans="1:17">
      <c r="A4">
        <v>109</v>
      </c>
      <c r="B4">
        <v>109</v>
      </c>
      <c r="C4" s="11">
        <v>40652</v>
      </c>
      <c r="D4">
        <v>2</v>
      </c>
      <c r="E4">
        <v>0</v>
      </c>
      <c r="F4">
        <v>4</v>
      </c>
      <c r="G4">
        <v>0</v>
      </c>
      <c r="H4">
        <v>2</v>
      </c>
      <c r="I4">
        <v>1</v>
      </c>
      <c r="J4">
        <v>2</v>
      </c>
      <c r="K4">
        <v>20.739153000000002</v>
      </c>
      <c r="L4">
        <v>20.059577999999998</v>
      </c>
      <c r="M4">
        <v>66.583299999999994</v>
      </c>
      <c r="N4">
        <v>10.584057</v>
      </c>
      <c r="O4">
        <v>409</v>
      </c>
      <c r="P4">
        <v>2795</v>
      </c>
      <c r="Q4">
        <v>3204</v>
      </c>
    </row>
    <row r="5" spans="1:17">
      <c r="A5">
        <v>150</v>
      </c>
      <c r="B5">
        <v>150</v>
      </c>
      <c r="C5" s="11">
        <v>40693</v>
      </c>
      <c r="D5">
        <v>2</v>
      </c>
      <c r="E5">
        <v>0</v>
      </c>
      <c r="F5">
        <v>5</v>
      </c>
      <c r="G5">
        <v>1</v>
      </c>
      <c r="H5">
        <v>1</v>
      </c>
      <c r="I5">
        <v>0</v>
      </c>
      <c r="J5">
        <v>1</v>
      </c>
      <c r="K5">
        <v>30.066652999999999</v>
      </c>
      <c r="L5">
        <v>27.514772000000001</v>
      </c>
      <c r="M5">
        <v>68.5</v>
      </c>
      <c r="N5">
        <v>8.7920750000000005</v>
      </c>
      <c r="O5">
        <v>1549</v>
      </c>
      <c r="P5">
        <v>2549</v>
      </c>
      <c r="Q5">
        <v>4098</v>
      </c>
    </row>
    <row r="6" spans="1:17">
      <c r="A6">
        <v>79</v>
      </c>
      <c r="B6">
        <v>79</v>
      </c>
      <c r="C6" s="11">
        <v>40622</v>
      </c>
      <c r="D6">
        <v>1</v>
      </c>
      <c r="E6">
        <v>0</v>
      </c>
      <c r="F6">
        <v>3</v>
      </c>
      <c r="G6">
        <v>0</v>
      </c>
      <c r="H6">
        <v>0</v>
      </c>
      <c r="I6">
        <v>0</v>
      </c>
      <c r="J6">
        <v>1</v>
      </c>
      <c r="K6">
        <v>13.6325</v>
      </c>
      <c r="L6">
        <v>13.35575</v>
      </c>
      <c r="M6">
        <v>47.375</v>
      </c>
      <c r="N6">
        <v>13.917306999999999</v>
      </c>
      <c r="O6">
        <v>1047</v>
      </c>
      <c r="P6">
        <v>1424</v>
      </c>
      <c r="Q6">
        <v>2471</v>
      </c>
    </row>
    <row r="7" spans="1:17">
      <c r="A7">
        <v>99</v>
      </c>
      <c r="B7">
        <v>99</v>
      </c>
      <c r="C7" s="11">
        <v>40642</v>
      </c>
      <c r="D7">
        <v>2</v>
      </c>
      <c r="E7">
        <v>0</v>
      </c>
      <c r="F7">
        <v>4</v>
      </c>
      <c r="G7">
        <v>0</v>
      </c>
      <c r="H7">
        <v>6</v>
      </c>
      <c r="I7">
        <v>0</v>
      </c>
      <c r="J7">
        <v>2</v>
      </c>
      <c r="K7">
        <v>14.0425</v>
      </c>
      <c r="L7">
        <v>14.002689</v>
      </c>
      <c r="M7">
        <v>87.75</v>
      </c>
      <c r="N7">
        <v>8.9165609999999997</v>
      </c>
      <c r="O7">
        <v>879</v>
      </c>
      <c r="P7">
        <v>1576</v>
      </c>
      <c r="Q7">
        <v>2455</v>
      </c>
    </row>
    <row r="8" spans="1:17">
      <c r="A8">
        <v>101</v>
      </c>
      <c r="B8">
        <v>101</v>
      </c>
      <c r="C8" s="11">
        <v>40644</v>
      </c>
      <c r="D8">
        <v>2</v>
      </c>
      <c r="E8">
        <v>0</v>
      </c>
      <c r="F8">
        <v>4</v>
      </c>
      <c r="G8">
        <v>0</v>
      </c>
      <c r="H8">
        <v>1</v>
      </c>
      <c r="I8">
        <v>1</v>
      </c>
      <c r="J8">
        <v>2</v>
      </c>
      <c r="K8">
        <v>24.421731999999999</v>
      </c>
      <c r="L8">
        <v>23.173897</v>
      </c>
      <c r="M8">
        <v>71.695599999999999</v>
      </c>
      <c r="N8">
        <v>21.739757999999998</v>
      </c>
      <c r="O8">
        <v>855</v>
      </c>
      <c r="P8">
        <v>2493</v>
      </c>
      <c r="Q8">
        <v>3348</v>
      </c>
    </row>
    <row r="9" spans="1:17">
      <c r="A9">
        <v>190</v>
      </c>
      <c r="B9">
        <v>190</v>
      </c>
      <c r="C9" s="11">
        <v>40733</v>
      </c>
      <c r="D9">
        <v>3</v>
      </c>
      <c r="E9">
        <v>0</v>
      </c>
      <c r="F9">
        <v>7</v>
      </c>
      <c r="G9">
        <v>0</v>
      </c>
      <c r="H9">
        <v>6</v>
      </c>
      <c r="I9">
        <v>0</v>
      </c>
      <c r="J9">
        <v>1</v>
      </c>
      <c r="K9">
        <v>30.066652999999999</v>
      </c>
      <c r="L9">
        <v>27.230478000000002</v>
      </c>
      <c r="M9">
        <v>60.916699999999999</v>
      </c>
      <c r="N9">
        <v>11.250104</v>
      </c>
      <c r="O9">
        <v>1988</v>
      </c>
      <c r="P9">
        <v>3348</v>
      </c>
      <c r="Q9">
        <v>5336</v>
      </c>
    </row>
    <row r="10" spans="1:17">
      <c r="A10">
        <v>82</v>
      </c>
      <c r="B10">
        <v>82</v>
      </c>
      <c r="C10" s="11">
        <v>40625</v>
      </c>
      <c r="D10">
        <v>2</v>
      </c>
      <c r="E10">
        <v>0</v>
      </c>
      <c r="F10">
        <v>3</v>
      </c>
      <c r="G10">
        <v>0</v>
      </c>
      <c r="H10">
        <v>3</v>
      </c>
      <c r="I10">
        <v>1</v>
      </c>
      <c r="J10">
        <v>2</v>
      </c>
      <c r="K10">
        <v>14.225237</v>
      </c>
      <c r="L10">
        <v>13.855499</v>
      </c>
      <c r="M10">
        <v>83.956500000000005</v>
      </c>
      <c r="N10">
        <v>15.695487</v>
      </c>
      <c r="O10">
        <v>203</v>
      </c>
      <c r="P10">
        <v>1918</v>
      </c>
      <c r="Q10">
        <v>2121</v>
      </c>
    </row>
    <row r="11" spans="1:17">
      <c r="A11">
        <v>189</v>
      </c>
      <c r="B11">
        <v>189</v>
      </c>
      <c r="C11" s="11">
        <v>40732</v>
      </c>
      <c r="D11">
        <v>3</v>
      </c>
      <c r="E11">
        <v>0</v>
      </c>
      <c r="F11">
        <v>7</v>
      </c>
      <c r="G11">
        <v>0</v>
      </c>
      <c r="H11">
        <v>5</v>
      </c>
      <c r="I11">
        <v>1</v>
      </c>
      <c r="J11">
        <v>2</v>
      </c>
      <c r="K11">
        <v>29.075847</v>
      </c>
      <c r="L11">
        <v>27.489802999999998</v>
      </c>
      <c r="M11">
        <v>75.791700000000006</v>
      </c>
      <c r="N11">
        <v>15.083643</v>
      </c>
      <c r="O11">
        <v>692</v>
      </c>
      <c r="P11">
        <v>3348</v>
      </c>
      <c r="Q11">
        <v>4040</v>
      </c>
    </row>
    <row r="12" spans="1:17">
      <c r="A12">
        <v>148</v>
      </c>
      <c r="B12">
        <v>148</v>
      </c>
      <c r="C12" s="11">
        <v>40691</v>
      </c>
      <c r="D12">
        <v>2</v>
      </c>
      <c r="E12">
        <v>0</v>
      </c>
      <c r="F12">
        <v>5</v>
      </c>
      <c r="G12">
        <v>0</v>
      </c>
      <c r="H12">
        <v>6</v>
      </c>
      <c r="I12">
        <v>0</v>
      </c>
      <c r="J12">
        <v>1</v>
      </c>
      <c r="K12">
        <v>26.889153</v>
      </c>
      <c r="L12">
        <v>25.107538999999999</v>
      </c>
      <c r="M12">
        <v>72.958299999999994</v>
      </c>
      <c r="N12">
        <v>15.416164</v>
      </c>
      <c r="O12">
        <v>2001</v>
      </c>
      <c r="P12">
        <v>2757</v>
      </c>
      <c r="Q12">
        <v>4758</v>
      </c>
    </row>
    <row r="13" spans="1:17">
      <c r="A13">
        <v>97</v>
      </c>
      <c r="B13">
        <v>97</v>
      </c>
      <c r="C13" s="11">
        <v>40640</v>
      </c>
      <c r="D13">
        <v>2</v>
      </c>
      <c r="E13">
        <v>0</v>
      </c>
      <c r="F13">
        <v>4</v>
      </c>
      <c r="G13">
        <v>0</v>
      </c>
      <c r="H13">
        <v>4</v>
      </c>
      <c r="I13">
        <v>1</v>
      </c>
      <c r="J13">
        <v>1</v>
      </c>
      <c r="K13">
        <v>17.9375</v>
      </c>
      <c r="L13">
        <v>17.781535999999999</v>
      </c>
      <c r="M13">
        <v>60.291699999999999</v>
      </c>
      <c r="N13">
        <v>10.874904000000001</v>
      </c>
      <c r="O13">
        <v>571</v>
      </c>
      <c r="P13">
        <v>2570</v>
      </c>
      <c r="Q13">
        <v>3141</v>
      </c>
    </row>
    <row r="14" spans="1:17">
      <c r="A14">
        <v>94</v>
      </c>
      <c r="B14">
        <v>94</v>
      </c>
      <c r="C14" s="11">
        <v>40637</v>
      </c>
      <c r="D14">
        <v>2</v>
      </c>
      <c r="E14">
        <v>0</v>
      </c>
      <c r="F14">
        <v>4</v>
      </c>
      <c r="G14">
        <v>0</v>
      </c>
      <c r="H14">
        <v>1</v>
      </c>
      <c r="I14">
        <v>1</v>
      </c>
      <c r="J14">
        <v>1</v>
      </c>
      <c r="K14">
        <v>23.506653</v>
      </c>
      <c r="L14">
        <v>22.260089000000001</v>
      </c>
      <c r="M14">
        <v>42.625</v>
      </c>
      <c r="N14">
        <v>25.833257</v>
      </c>
      <c r="O14">
        <v>734</v>
      </c>
      <c r="P14">
        <v>2381</v>
      </c>
      <c r="Q14">
        <v>3115</v>
      </c>
    </row>
    <row r="15" spans="1:17">
      <c r="A15">
        <v>169</v>
      </c>
      <c r="B15">
        <v>169</v>
      </c>
      <c r="C15" s="11">
        <v>40712</v>
      </c>
      <c r="D15">
        <v>2</v>
      </c>
      <c r="E15">
        <v>0</v>
      </c>
      <c r="F15">
        <v>6</v>
      </c>
      <c r="G15">
        <v>0</v>
      </c>
      <c r="H15">
        <v>6</v>
      </c>
      <c r="I15">
        <v>0</v>
      </c>
      <c r="J15">
        <v>1</v>
      </c>
      <c r="K15">
        <v>28.563347</v>
      </c>
      <c r="L15">
        <v>26.402114000000001</v>
      </c>
      <c r="M15">
        <v>67.041700000000006</v>
      </c>
      <c r="N15">
        <v>8.0003360000000008</v>
      </c>
      <c r="O15">
        <v>1807</v>
      </c>
      <c r="P15">
        <v>3312</v>
      </c>
      <c r="Q15">
        <v>5119</v>
      </c>
    </row>
    <row r="16" spans="1:17">
      <c r="A16">
        <v>49</v>
      </c>
      <c r="B16">
        <v>49</v>
      </c>
      <c r="C16" s="11">
        <v>40592</v>
      </c>
      <c r="D16">
        <v>1</v>
      </c>
      <c r="E16">
        <v>0</v>
      </c>
      <c r="F16">
        <v>2</v>
      </c>
      <c r="G16">
        <v>0</v>
      </c>
      <c r="H16">
        <v>5</v>
      </c>
      <c r="I16">
        <v>1</v>
      </c>
      <c r="J16">
        <v>1</v>
      </c>
      <c r="K16">
        <v>21.388347</v>
      </c>
      <c r="L16">
        <v>20.991302999999998</v>
      </c>
      <c r="M16">
        <v>51.666699999999999</v>
      </c>
      <c r="N16">
        <v>17.749974999999999</v>
      </c>
      <c r="O16">
        <v>579</v>
      </c>
      <c r="P16">
        <v>2348</v>
      </c>
      <c r="Q16">
        <v>2927</v>
      </c>
    </row>
    <row r="17" spans="1:17">
      <c r="A17">
        <v>32</v>
      </c>
      <c r="B17">
        <v>32</v>
      </c>
      <c r="C17" s="11">
        <v>40575</v>
      </c>
      <c r="D17">
        <v>1</v>
      </c>
      <c r="E17">
        <v>0</v>
      </c>
      <c r="F17">
        <v>2</v>
      </c>
      <c r="G17">
        <v>0</v>
      </c>
      <c r="H17">
        <v>2</v>
      </c>
      <c r="I17">
        <v>1</v>
      </c>
      <c r="J17">
        <v>2</v>
      </c>
      <c r="K17">
        <v>7.8791339999999996</v>
      </c>
      <c r="L17">
        <v>9.6157299999999992</v>
      </c>
      <c r="M17">
        <v>82.956500000000005</v>
      </c>
      <c r="N17">
        <v>3.5652710000000001</v>
      </c>
      <c r="O17">
        <v>47</v>
      </c>
      <c r="P17">
        <v>1313</v>
      </c>
      <c r="Q17">
        <v>1360</v>
      </c>
    </row>
    <row r="18" spans="1:17">
      <c r="A18">
        <v>73</v>
      </c>
      <c r="B18">
        <v>73</v>
      </c>
      <c r="C18" s="11">
        <v>40616</v>
      </c>
      <c r="D18">
        <v>1</v>
      </c>
      <c r="E18">
        <v>0</v>
      </c>
      <c r="F18">
        <v>3</v>
      </c>
      <c r="G18">
        <v>0</v>
      </c>
      <c r="H18">
        <v>1</v>
      </c>
      <c r="I18">
        <v>1</v>
      </c>
      <c r="J18">
        <v>1</v>
      </c>
      <c r="K18">
        <v>13.333897</v>
      </c>
      <c r="L18">
        <v>13.612</v>
      </c>
      <c r="M18">
        <v>49.695700000000002</v>
      </c>
      <c r="N18">
        <v>9.174042</v>
      </c>
      <c r="O18">
        <v>359</v>
      </c>
      <c r="P18">
        <v>1687</v>
      </c>
      <c r="Q18">
        <v>2046</v>
      </c>
    </row>
    <row r="19" spans="1:17">
      <c r="A19">
        <v>98</v>
      </c>
      <c r="B19">
        <v>98</v>
      </c>
      <c r="C19" s="11">
        <v>40641</v>
      </c>
      <c r="D19">
        <v>2</v>
      </c>
      <c r="E19">
        <v>0</v>
      </c>
      <c r="F19">
        <v>4</v>
      </c>
      <c r="G19">
        <v>0</v>
      </c>
      <c r="H19">
        <v>5</v>
      </c>
      <c r="I19">
        <v>1</v>
      </c>
      <c r="J19">
        <v>2</v>
      </c>
      <c r="K19">
        <v>13.769152999999999</v>
      </c>
      <c r="L19">
        <v>13.303639</v>
      </c>
      <c r="M19">
        <v>83.625</v>
      </c>
      <c r="N19">
        <v>15.208463999999999</v>
      </c>
      <c r="O19">
        <v>172</v>
      </c>
      <c r="P19">
        <v>1299</v>
      </c>
      <c r="Q19">
        <v>1471</v>
      </c>
    </row>
    <row r="20" spans="1:17">
      <c r="A20">
        <v>45</v>
      </c>
      <c r="B20">
        <v>45</v>
      </c>
      <c r="C20" s="11">
        <v>40588</v>
      </c>
      <c r="D20">
        <v>1</v>
      </c>
      <c r="E20">
        <v>0</v>
      </c>
      <c r="F20">
        <v>2</v>
      </c>
      <c r="G20">
        <v>0</v>
      </c>
      <c r="H20">
        <v>1</v>
      </c>
      <c r="I20">
        <v>1</v>
      </c>
      <c r="J20">
        <v>1</v>
      </c>
      <c r="K20">
        <v>17.015000000000001</v>
      </c>
      <c r="L20">
        <v>16.332350000000002</v>
      </c>
      <c r="M20">
        <v>37.583300000000001</v>
      </c>
      <c r="N20">
        <v>27.999835999999998</v>
      </c>
      <c r="O20">
        <v>208</v>
      </c>
      <c r="P20">
        <v>1705</v>
      </c>
      <c r="Q20">
        <v>1913</v>
      </c>
    </row>
    <row r="21" spans="1:17">
      <c r="A21">
        <v>68</v>
      </c>
      <c r="B21">
        <v>68</v>
      </c>
      <c r="C21" s="11">
        <v>40611</v>
      </c>
      <c r="D21">
        <v>1</v>
      </c>
      <c r="E21">
        <v>0</v>
      </c>
      <c r="F21">
        <v>3</v>
      </c>
      <c r="G21">
        <v>0</v>
      </c>
      <c r="H21">
        <v>3</v>
      </c>
      <c r="I21">
        <v>1</v>
      </c>
      <c r="J21">
        <v>2</v>
      </c>
      <c r="K21">
        <v>12.129153000000001</v>
      </c>
      <c r="L21">
        <v>11.750928</v>
      </c>
      <c r="M21">
        <v>77.541700000000006</v>
      </c>
      <c r="N21">
        <v>14.75005</v>
      </c>
      <c r="O21">
        <v>191</v>
      </c>
      <c r="P21">
        <v>1700</v>
      </c>
      <c r="Q21">
        <v>1891</v>
      </c>
    </row>
    <row r="22" spans="1:17">
      <c r="A22">
        <v>104</v>
      </c>
      <c r="B22">
        <v>104</v>
      </c>
      <c r="C22" s="11">
        <v>40647</v>
      </c>
      <c r="D22">
        <v>2</v>
      </c>
      <c r="E22">
        <v>0</v>
      </c>
      <c r="F22">
        <v>4</v>
      </c>
      <c r="G22">
        <v>0</v>
      </c>
      <c r="H22">
        <v>4</v>
      </c>
      <c r="I22">
        <v>1</v>
      </c>
      <c r="J22">
        <v>1</v>
      </c>
      <c r="K22">
        <v>19.1675</v>
      </c>
      <c r="L22">
        <v>18.972422000000002</v>
      </c>
      <c r="M22">
        <v>54.041699999999999</v>
      </c>
      <c r="N22">
        <v>7.4169</v>
      </c>
      <c r="O22">
        <v>529</v>
      </c>
      <c r="P22">
        <v>2738</v>
      </c>
      <c r="Q22">
        <v>3267</v>
      </c>
    </row>
    <row r="23" spans="1:17">
      <c r="A23">
        <v>37</v>
      </c>
      <c r="B23">
        <v>37</v>
      </c>
      <c r="C23" s="11">
        <v>40580</v>
      </c>
      <c r="D23">
        <v>1</v>
      </c>
      <c r="E23">
        <v>0</v>
      </c>
      <c r="F23">
        <v>2</v>
      </c>
      <c r="G23">
        <v>0</v>
      </c>
      <c r="H23">
        <v>0</v>
      </c>
      <c r="I23">
        <v>0</v>
      </c>
      <c r="J23">
        <v>1</v>
      </c>
      <c r="K23">
        <v>11.719153</v>
      </c>
      <c r="L23">
        <v>11.958511</v>
      </c>
      <c r="M23">
        <v>56.833300000000001</v>
      </c>
      <c r="N23">
        <v>9.5006000000000004</v>
      </c>
      <c r="O23">
        <v>354</v>
      </c>
      <c r="P23">
        <v>1269</v>
      </c>
      <c r="Q23">
        <v>1623</v>
      </c>
    </row>
    <row r="24" spans="1:17">
      <c r="A24">
        <v>142</v>
      </c>
      <c r="B24">
        <v>142</v>
      </c>
      <c r="C24" s="11">
        <v>40685</v>
      </c>
      <c r="D24">
        <v>2</v>
      </c>
      <c r="E24">
        <v>0</v>
      </c>
      <c r="F24">
        <v>5</v>
      </c>
      <c r="G24">
        <v>0</v>
      </c>
      <c r="H24">
        <v>0</v>
      </c>
      <c r="I24">
        <v>0</v>
      </c>
      <c r="J24">
        <v>1</v>
      </c>
      <c r="K24">
        <v>24.770847</v>
      </c>
      <c r="L24">
        <v>23.554500000000001</v>
      </c>
      <c r="M24">
        <v>74.958299999999994</v>
      </c>
      <c r="N24">
        <v>9.9165360000000007</v>
      </c>
      <c r="O24">
        <v>1576</v>
      </c>
      <c r="P24">
        <v>3084</v>
      </c>
      <c r="Q24">
        <v>4660</v>
      </c>
    </row>
    <row r="25" spans="1:17">
      <c r="A25">
        <v>112</v>
      </c>
      <c r="B25">
        <v>112</v>
      </c>
      <c r="C25" s="11">
        <v>40655</v>
      </c>
      <c r="D25">
        <v>2</v>
      </c>
      <c r="E25">
        <v>0</v>
      </c>
      <c r="F25">
        <v>4</v>
      </c>
      <c r="G25">
        <v>0</v>
      </c>
      <c r="H25">
        <v>5</v>
      </c>
      <c r="I25">
        <v>1</v>
      </c>
      <c r="J25">
        <v>2</v>
      </c>
      <c r="K25">
        <v>13.803347</v>
      </c>
      <c r="L25">
        <v>13.200113999999999</v>
      </c>
      <c r="M25">
        <v>72.958299999999994</v>
      </c>
      <c r="N25">
        <v>14.707907000000001</v>
      </c>
      <c r="O25">
        <v>177</v>
      </c>
      <c r="P25">
        <v>1506</v>
      </c>
      <c r="Q25">
        <v>1683</v>
      </c>
    </row>
    <row r="26" spans="1:17">
      <c r="A26">
        <v>129</v>
      </c>
      <c r="B26">
        <v>129</v>
      </c>
      <c r="C26" s="11">
        <v>40672</v>
      </c>
      <c r="D26">
        <v>2</v>
      </c>
      <c r="E26">
        <v>0</v>
      </c>
      <c r="F26">
        <v>5</v>
      </c>
      <c r="G26">
        <v>0</v>
      </c>
      <c r="H26">
        <v>1</v>
      </c>
      <c r="I26">
        <v>1</v>
      </c>
      <c r="J26">
        <v>1</v>
      </c>
      <c r="K26">
        <v>21.8325</v>
      </c>
      <c r="L26">
        <v>21.535086</v>
      </c>
      <c r="M26">
        <v>58.875</v>
      </c>
      <c r="N26">
        <v>11.792</v>
      </c>
      <c r="O26">
        <v>664</v>
      </c>
      <c r="P26">
        <v>3698</v>
      </c>
      <c r="Q26">
        <v>4362</v>
      </c>
    </row>
    <row r="27" spans="1:17">
      <c r="A27">
        <v>76</v>
      </c>
      <c r="B27">
        <v>76</v>
      </c>
      <c r="C27" s="11">
        <v>40619</v>
      </c>
      <c r="D27">
        <v>1</v>
      </c>
      <c r="E27">
        <v>0</v>
      </c>
      <c r="F27">
        <v>3</v>
      </c>
      <c r="G27">
        <v>0</v>
      </c>
      <c r="H27">
        <v>4</v>
      </c>
      <c r="I27">
        <v>1</v>
      </c>
      <c r="J27">
        <v>1</v>
      </c>
      <c r="K27">
        <v>17.015000000000001</v>
      </c>
      <c r="L27">
        <v>16.823653</v>
      </c>
      <c r="M27">
        <v>60.291699999999999</v>
      </c>
      <c r="N27">
        <v>14.041793</v>
      </c>
      <c r="O27">
        <v>424</v>
      </c>
      <c r="P27">
        <v>2320</v>
      </c>
      <c r="Q27">
        <v>2744</v>
      </c>
    </row>
    <row r="28" spans="1:17">
      <c r="A28">
        <v>100</v>
      </c>
      <c r="B28">
        <v>100</v>
      </c>
      <c r="C28" s="11">
        <v>40643</v>
      </c>
      <c r="D28">
        <v>2</v>
      </c>
      <c r="E28">
        <v>0</v>
      </c>
      <c r="F28">
        <v>4</v>
      </c>
      <c r="G28">
        <v>0</v>
      </c>
      <c r="H28">
        <v>0</v>
      </c>
      <c r="I28">
        <v>0</v>
      </c>
      <c r="J28">
        <v>2</v>
      </c>
      <c r="K28">
        <v>17.493347</v>
      </c>
      <c r="L28">
        <v>17.496217000000001</v>
      </c>
      <c r="M28">
        <v>85.75</v>
      </c>
      <c r="N28">
        <v>9.8333890000000004</v>
      </c>
      <c r="O28">
        <v>1188</v>
      </c>
      <c r="P28">
        <v>1707</v>
      </c>
      <c r="Q28">
        <v>2895</v>
      </c>
    </row>
    <row r="29" spans="1:17">
      <c r="A29">
        <v>44</v>
      </c>
      <c r="B29">
        <v>44</v>
      </c>
      <c r="C29" s="11">
        <v>40587</v>
      </c>
      <c r="D29">
        <v>1</v>
      </c>
      <c r="E29">
        <v>0</v>
      </c>
      <c r="F29">
        <v>2</v>
      </c>
      <c r="G29">
        <v>0</v>
      </c>
      <c r="H29">
        <v>0</v>
      </c>
      <c r="I29">
        <v>0</v>
      </c>
      <c r="J29">
        <v>1</v>
      </c>
      <c r="K29">
        <v>12.977402</v>
      </c>
      <c r="L29">
        <v>13.288633000000001</v>
      </c>
      <c r="M29">
        <v>45.739100000000001</v>
      </c>
      <c r="N29">
        <v>17.479161000000001</v>
      </c>
      <c r="O29">
        <v>397</v>
      </c>
      <c r="P29">
        <v>1192</v>
      </c>
      <c r="Q29">
        <v>1589</v>
      </c>
    </row>
    <row r="30" spans="1:17">
      <c r="A30">
        <v>194</v>
      </c>
      <c r="B30">
        <v>194</v>
      </c>
      <c r="C30" s="11">
        <v>40737</v>
      </c>
      <c r="D30">
        <v>3</v>
      </c>
      <c r="E30">
        <v>0</v>
      </c>
      <c r="F30">
        <v>7</v>
      </c>
      <c r="G30">
        <v>0</v>
      </c>
      <c r="H30">
        <v>3</v>
      </c>
      <c r="I30">
        <v>1</v>
      </c>
      <c r="J30">
        <v>1</v>
      </c>
      <c r="K30">
        <v>30.613347000000001</v>
      </c>
      <c r="L30">
        <v>28.265564000000001</v>
      </c>
      <c r="M30">
        <v>63.166699999999999</v>
      </c>
      <c r="N30">
        <v>9.7909109999999995</v>
      </c>
      <c r="O30">
        <v>748</v>
      </c>
      <c r="P30">
        <v>3594</v>
      </c>
      <c r="Q30">
        <v>4342</v>
      </c>
    </row>
    <row r="31" spans="1:17">
      <c r="A31">
        <v>29</v>
      </c>
      <c r="B31">
        <v>29</v>
      </c>
      <c r="C31" s="11">
        <v>40572</v>
      </c>
      <c r="D31">
        <v>1</v>
      </c>
      <c r="E31">
        <v>0</v>
      </c>
      <c r="F31">
        <v>1</v>
      </c>
      <c r="G31">
        <v>0</v>
      </c>
      <c r="H31">
        <v>6</v>
      </c>
      <c r="I31">
        <v>0</v>
      </c>
      <c r="J31">
        <v>1</v>
      </c>
      <c r="K31">
        <v>8.0574019999999997</v>
      </c>
      <c r="L31">
        <v>8.6971659999999993</v>
      </c>
      <c r="M31">
        <v>65.173900000000003</v>
      </c>
      <c r="N31">
        <v>9.7394549999999995</v>
      </c>
      <c r="O31">
        <v>123</v>
      </c>
      <c r="P31">
        <v>975</v>
      </c>
      <c r="Q31">
        <v>1098</v>
      </c>
    </row>
    <row r="32" spans="1:17">
      <c r="A32">
        <v>178</v>
      </c>
      <c r="B32">
        <v>178</v>
      </c>
      <c r="C32" s="11">
        <v>40721</v>
      </c>
      <c r="D32">
        <v>3</v>
      </c>
      <c r="E32">
        <v>0</v>
      </c>
      <c r="F32">
        <v>6</v>
      </c>
      <c r="G32">
        <v>0</v>
      </c>
      <c r="H32">
        <v>1</v>
      </c>
      <c r="I32">
        <v>1</v>
      </c>
      <c r="J32">
        <v>2</v>
      </c>
      <c r="K32">
        <v>27.982500000000002</v>
      </c>
      <c r="L32">
        <v>26.117163999999999</v>
      </c>
      <c r="M32">
        <v>65.833299999999994</v>
      </c>
      <c r="N32">
        <v>7.2083959999999996</v>
      </c>
      <c r="O32">
        <v>854</v>
      </c>
      <c r="P32">
        <v>3854</v>
      </c>
      <c r="Q32">
        <v>4708</v>
      </c>
    </row>
    <row r="33" spans="1:17">
      <c r="A33">
        <v>161</v>
      </c>
      <c r="B33">
        <v>161</v>
      </c>
      <c r="C33" s="11">
        <v>40704</v>
      </c>
      <c r="D33">
        <v>2</v>
      </c>
      <c r="E33">
        <v>0</v>
      </c>
      <c r="F33">
        <v>6</v>
      </c>
      <c r="G33">
        <v>0</v>
      </c>
      <c r="H33">
        <v>5</v>
      </c>
      <c r="I33">
        <v>1</v>
      </c>
      <c r="J33">
        <v>1</v>
      </c>
      <c r="K33">
        <v>30.954999999999998</v>
      </c>
      <c r="L33">
        <v>28.834972</v>
      </c>
      <c r="M33">
        <v>60.5</v>
      </c>
      <c r="N33">
        <v>9.4171180000000003</v>
      </c>
      <c r="O33">
        <v>815</v>
      </c>
      <c r="P33">
        <v>3771</v>
      </c>
      <c r="Q33">
        <v>4586</v>
      </c>
    </row>
    <row r="34" spans="1:17">
      <c r="A34">
        <v>80</v>
      </c>
      <c r="B34">
        <v>80</v>
      </c>
      <c r="C34" s="11">
        <v>40623</v>
      </c>
      <c r="D34">
        <v>2</v>
      </c>
      <c r="E34">
        <v>0</v>
      </c>
      <c r="F34">
        <v>3</v>
      </c>
      <c r="G34">
        <v>0</v>
      </c>
      <c r="H34">
        <v>1</v>
      </c>
      <c r="I34">
        <v>1</v>
      </c>
      <c r="J34">
        <v>2</v>
      </c>
      <c r="K34">
        <v>17.647835000000001</v>
      </c>
      <c r="L34">
        <v>16.799135</v>
      </c>
      <c r="M34">
        <v>73.739099999999993</v>
      </c>
      <c r="N34">
        <v>19.348461</v>
      </c>
      <c r="O34">
        <v>401</v>
      </c>
      <c r="P34">
        <v>1676</v>
      </c>
      <c r="Q34">
        <v>2077</v>
      </c>
    </row>
    <row r="35" spans="1:17">
      <c r="A35">
        <v>124</v>
      </c>
      <c r="B35">
        <v>124</v>
      </c>
      <c r="C35" s="11">
        <v>40667</v>
      </c>
      <c r="D35">
        <v>2</v>
      </c>
      <c r="E35">
        <v>0</v>
      </c>
      <c r="F35">
        <v>5</v>
      </c>
      <c r="G35">
        <v>0</v>
      </c>
      <c r="H35">
        <v>3</v>
      </c>
      <c r="I35">
        <v>1</v>
      </c>
      <c r="J35">
        <v>2</v>
      </c>
      <c r="K35">
        <v>16.980847000000001</v>
      </c>
      <c r="L35">
        <v>16.59065</v>
      </c>
      <c r="M35">
        <v>73.708299999999994</v>
      </c>
      <c r="N35">
        <v>22.042732000000001</v>
      </c>
      <c r="O35">
        <v>255</v>
      </c>
      <c r="P35">
        <v>2378</v>
      </c>
      <c r="Q35">
        <v>2633</v>
      </c>
    </row>
    <row r="36" spans="1:17">
      <c r="A36">
        <v>4</v>
      </c>
      <c r="B36">
        <v>4</v>
      </c>
      <c r="C36" s="11">
        <v>40547</v>
      </c>
      <c r="D36">
        <v>1</v>
      </c>
      <c r="E36">
        <v>0</v>
      </c>
      <c r="F36">
        <v>1</v>
      </c>
      <c r="G36">
        <v>0</v>
      </c>
      <c r="H36">
        <v>2</v>
      </c>
      <c r="I36">
        <v>1</v>
      </c>
      <c r="J36">
        <v>1</v>
      </c>
      <c r="K36">
        <v>8.1999999999999993</v>
      </c>
      <c r="L36">
        <v>8.6970019999999995</v>
      </c>
      <c r="M36">
        <v>59.043500000000002</v>
      </c>
      <c r="N36">
        <v>10.739832</v>
      </c>
      <c r="O36">
        <v>108</v>
      </c>
      <c r="P36">
        <v>1454</v>
      </c>
      <c r="Q36">
        <v>1562</v>
      </c>
    </row>
    <row r="37" spans="1:17">
      <c r="A37">
        <v>28</v>
      </c>
      <c r="B37">
        <v>28</v>
      </c>
      <c r="C37" s="11">
        <v>40571</v>
      </c>
      <c r="D37">
        <v>1</v>
      </c>
      <c r="E37">
        <v>0</v>
      </c>
      <c r="F37">
        <v>1</v>
      </c>
      <c r="G37">
        <v>0</v>
      </c>
      <c r="H37">
        <v>5</v>
      </c>
      <c r="I37">
        <v>1</v>
      </c>
      <c r="J37">
        <v>2</v>
      </c>
      <c r="K37">
        <v>8.3425980000000006</v>
      </c>
      <c r="L37">
        <v>9.1559969999999993</v>
      </c>
      <c r="M37">
        <v>79.304299999999998</v>
      </c>
      <c r="N37">
        <v>8.2611000000000008</v>
      </c>
      <c r="O37">
        <v>38</v>
      </c>
      <c r="P37">
        <v>1129</v>
      </c>
      <c r="Q37">
        <v>1167</v>
      </c>
    </row>
    <row r="38" spans="1:17">
      <c r="A38">
        <v>168</v>
      </c>
      <c r="B38">
        <v>168</v>
      </c>
      <c r="C38" s="11">
        <v>40711</v>
      </c>
      <c r="D38">
        <v>2</v>
      </c>
      <c r="E38">
        <v>0</v>
      </c>
      <c r="F38">
        <v>6</v>
      </c>
      <c r="G38">
        <v>0</v>
      </c>
      <c r="H38">
        <v>5</v>
      </c>
      <c r="I38">
        <v>1</v>
      </c>
      <c r="J38">
        <v>1</v>
      </c>
      <c r="K38">
        <v>26.615846999999999</v>
      </c>
      <c r="L38">
        <v>24.615703</v>
      </c>
      <c r="M38">
        <v>73.583299999999994</v>
      </c>
      <c r="N38">
        <v>9.5829430000000002</v>
      </c>
      <c r="O38">
        <v>863</v>
      </c>
      <c r="P38">
        <v>3981</v>
      </c>
      <c r="Q38">
        <v>4844</v>
      </c>
    </row>
    <row r="39" spans="1:17">
      <c r="A39">
        <v>27</v>
      </c>
      <c r="B39">
        <v>27</v>
      </c>
      <c r="C39" s="11">
        <v>40570</v>
      </c>
      <c r="D39">
        <v>1</v>
      </c>
      <c r="E39">
        <v>0</v>
      </c>
      <c r="F39">
        <v>1</v>
      </c>
      <c r="G39">
        <v>0</v>
      </c>
      <c r="H39">
        <v>4</v>
      </c>
      <c r="I39">
        <v>1</v>
      </c>
      <c r="J39">
        <v>1</v>
      </c>
      <c r="K39">
        <v>7.9950000000000001</v>
      </c>
      <c r="L39">
        <v>9.0076999999999998</v>
      </c>
      <c r="M39">
        <v>68.75</v>
      </c>
      <c r="N39">
        <v>7.6270790000000002</v>
      </c>
      <c r="O39">
        <v>15</v>
      </c>
      <c r="P39">
        <v>416</v>
      </c>
      <c r="Q39">
        <v>431</v>
      </c>
    </row>
    <row r="40" spans="1:17">
      <c r="A40">
        <v>57</v>
      </c>
      <c r="B40">
        <v>57</v>
      </c>
      <c r="C40" s="11">
        <v>40600</v>
      </c>
      <c r="D40">
        <v>1</v>
      </c>
      <c r="E40">
        <v>0</v>
      </c>
      <c r="F40">
        <v>2</v>
      </c>
      <c r="G40">
        <v>0</v>
      </c>
      <c r="H40">
        <v>6</v>
      </c>
      <c r="I40">
        <v>0</v>
      </c>
      <c r="J40">
        <v>1</v>
      </c>
      <c r="K40">
        <v>11.5825</v>
      </c>
      <c r="L40">
        <v>11.569872</v>
      </c>
      <c r="M40">
        <v>53.791699999999999</v>
      </c>
      <c r="N40">
        <v>12.500257</v>
      </c>
      <c r="O40">
        <v>424</v>
      </c>
      <c r="P40">
        <v>1545</v>
      </c>
      <c r="Q40">
        <v>1969</v>
      </c>
    </row>
    <row r="41" spans="1:17">
      <c r="A41">
        <v>30</v>
      </c>
      <c r="B41">
        <v>30</v>
      </c>
      <c r="C41" s="11">
        <v>40573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8.877402</v>
      </c>
      <c r="L41">
        <v>10.263202</v>
      </c>
      <c r="M41">
        <v>72.217399999999998</v>
      </c>
      <c r="N41">
        <v>4.9568342000000003</v>
      </c>
      <c r="O41">
        <v>140</v>
      </c>
      <c r="P41">
        <v>956</v>
      </c>
      <c r="Q41">
        <v>1096</v>
      </c>
    </row>
    <row r="42" spans="1:17">
      <c r="A42">
        <v>176</v>
      </c>
      <c r="B42">
        <v>176</v>
      </c>
      <c r="C42" s="11">
        <v>40719</v>
      </c>
      <c r="D42">
        <v>3</v>
      </c>
      <c r="E42">
        <v>0</v>
      </c>
      <c r="F42">
        <v>6</v>
      </c>
      <c r="G42">
        <v>0</v>
      </c>
      <c r="H42">
        <v>6</v>
      </c>
      <c r="I42">
        <v>0</v>
      </c>
      <c r="J42">
        <v>1</v>
      </c>
      <c r="K42">
        <v>28.495000000000001</v>
      </c>
      <c r="L42">
        <v>26.375833</v>
      </c>
      <c r="M42">
        <v>48.333300000000001</v>
      </c>
      <c r="N42">
        <v>14.041257</v>
      </c>
      <c r="O42">
        <v>1782</v>
      </c>
      <c r="P42">
        <v>3420</v>
      </c>
      <c r="Q42">
        <v>5202</v>
      </c>
    </row>
    <row r="43" spans="1:17">
      <c r="A43">
        <v>38</v>
      </c>
      <c r="B43">
        <v>38</v>
      </c>
      <c r="C43" s="11">
        <v>40581</v>
      </c>
      <c r="D43">
        <v>1</v>
      </c>
      <c r="E43">
        <v>0</v>
      </c>
      <c r="F43">
        <v>2</v>
      </c>
      <c r="G43">
        <v>0</v>
      </c>
      <c r="H43">
        <v>1</v>
      </c>
      <c r="I43">
        <v>1</v>
      </c>
      <c r="J43">
        <v>1</v>
      </c>
      <c r="K43">
        <v>11.138347</v>
      </c>
      <c r="L43">
        <v>12.449978</v>
      </c>
      <c r="M43">
        <v>73.833299999999994</v>
      </c>
      <c r="N43">
        <v>3.0423561000000001</v>
      </c>
      <c r="O43">
        <v>120</v>
      </c>
      <c r="P43">
        <v>1592</v>
      </c>
      <c r="Q43">
        <v>1712</v>
      </c>
    </row>
    <row r="44" spans="1:17">
      <c r="A44">
        <v>154</v>
      </c>
      <c r="B44">
        <v>154</v>
      </c>
      <c r="C44" s="11">
        <v>40697</v>
      </c>
      <c r="D44">
        <v>2</v>
      </c>
      <c r="E44">
        <v>0</v>
      </c>
      <c r="F44">
        <v>6</v>
      </c>
      <c r="G44">
        <v>0</v>
      </c>
      <c r="H44">
        <v>5</v>
      </c>
      <c r="I44">
        <v>1</v>
      </c>
      <c r="J44">
        <v>1</v>
      </c>
      <c r="K44">
        <v>25.42</v>
      </c>
      <c r="L44">
        <v>24.072452999999999</v>
      </c>
      <c r="M44">
        <v>35.416699999999999</v>
      </c>
      <c r="N44">
        <v>16.959106999999999</v>
      </c>
      <c r="O44">
        <v>898</v>
      </c>
      <c r="P44">
        <v>4414</v>
      </c>
      <c r="Q44">
        <v>5312</v>
      </c>
    </row>
    <row r="45" spans="1:17">
      <c r="A45">
        <v>164</v>
      </c>
      <c r="B45">
        <v>164</v>
      </c>
      <c r="C45" s="11">
        <v>40707</v>
      </c>
      <c r="D45">
        <v>2</v>
      </c>
      <c r="E45">
        <v>0</v>
      </c>
      <c r="F45">
        <v>6</v>
      </c>
      <c r="G45">
        <v>0</v>
      </c>
      <c r="H45">
        <v>1</v>
      </c>
      <c r="I45">
        <v>1</v>
      </c>
      <c r="J45">
        <v>1</v>
      </c>
      <c r="K45">
        <v>26.035</v>
      </c>
      <c r="L45">
        <v>24.667814</v>
      </c>
      <c r="M45">
        <v>49.458300000000001</v>
      </c>
      <c r="N45">
        <v>20.458449999999999</v>
      </c>
      <c r="O45">
        <v>863</v>
      </c>
      <c r="P45">
        <v>4157</v>
      </c>
      <c r="Q45">
        <v>5020</v>
      </c>
    </row>
    <row r="46" spans="1:17">
      <c r="A46">
        <v>17</v>
      </c>
      <c r="B46">
        <v>17</v>
      </c>
      <c r="C46" s="11">
        <v>40560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2</v>
      </c>
      <c r="K46">
        <v>7.2091529999999997</v>
      </c>
      <c r="L46">
        <v>7.247611</v>
      </c>
      <c r="M46">
        <v>53.75</v>
      </c>
      <c r="N46">
        <v>12.999139</v>
      </c>
      <c r="O46">
        <v>117</v>
      </c>
      <c r="P46">
        <v>883</v>
      </c>
      <c r="Q46">
        <v>1000</v>
      </c>
    </row>
    <row r="47" spans="1:17">
      <c r="A47">
        <v>157</v>
      </c>
      <c r="B47">
        <v>157</v>
      </c>
      <c r="C47" s="11">
        <v>40700</v>
      </c>
      <c r="D47">
        <v>2</v>
      </c>
      <c r="E47">
        <v>0</v>
      </c>
      <c r="F47">
        <v>6</v>
      </c>
      <c r="G47">
        <v>0</v>
      </c>
      <c r="H47">
        <v>1</v>
      </c>
      <c r="I47">
        <v>1</v>
      </c>
      <c r="J47">
        <v>1</v>
      </c>
      <c r="K47">
        <v>27.811653</v>
      </c>
      <c r="L47">
        <v>25.496178</v>
      </c>
      <c r="M47">
        <v>60</v>
      </c>
      <c r="N47">
        <v>8.1670320000000007</v>
      </c>
      <c r="O47">
        <v>673</v>
      </c>
      <c r="P47">
        <v>3875</v>
      </c>
      <c r="Q47">
        <v>4548</v>
      </c>
    </row>
    <row r="48" spans="1:17">
      <c r="A48">
        <v>110</v>
      </c>
      <c r="B48">
        <v>110</v>
      </c>
      <c r="C48" s="11">
        <v>40653</v>
      </c>
      <c r="D48">
        <v>2</v>
      </c>
      <c r="E48">
        <v>0</v>
      </c>
      <c r="F48">
        <v>4</v>
      </c>
      <c r="G48">
        <v>0</v>
      </c>
      <c r="H48">
        <v>3</v>
      </c>
      <c r="I48">
        <v>1</v>
      </c>
      <c r="J48">
        <v>1</v>
      </c>
      <c r="K48">
        <v>24.395</v>
      </c>
      <c r="L48">
        <v>23.140072</v>
      </c>
      <c r="M48">
        <v>61.416699999999999</v>
      </c>
      <c r="N48">
        <v>16.208974999999999</v>
      </c>
      <c r="O48">
        <v>613</v>
      </c>
      <c r="P48">
        <v>3331</v>
      </c>
      <c r="Q48">
        <v>3944</v>
      </c>
    </row>
    <row r="49" spans="1:17">
      <c r="A49">
        <v>5</v>
      </c>
      <c r="B49">
        <v>5</v>
      </c>
      <c r="C49" s="11">
        <v>40548</v>
      </c>
      <c r="D49">
        <v>1</v>
      </c>
      <c r="E49">
        <v>0</v>
      </c>
      <c r="F49">
        <v>1</v>
      </c>
      <c r="G49">
        <v>0</v>
      </c>
      <c r="H49">
        <v>3</v>
      </c>
      <c r="I49">
        <v>1</v>
      </c>
      <c r="J49">
        <v>1</v>
      </c>
      <c r="K49">
        <v>9.305237</v>
      </c>
      <c r="L49">
        <v>9.4000699999999995</v>
      </c>
      <c r="M49">
        <v>43.695700000000002</v>
      </c>
      <c r="N49">
        <v>12.5223</v>
      </c>
      <c r="O49">
        <v>82</v>
      </c>
      <c r="P49">
        <v>1518</v>
      </c>
      <c r="Q49">
        <v>1600</v>
      </c>
    </row>
    <row r="50" spans="1:17">
      <c r="A50">
        <v>83</v>
      </c>
      <c r="B50">
        <v>83</v>
      </c>
      <c r="C50" s="11">
        <v>40626</v>
      </c>
      <c r="D50">
        <v>2</v>
      </c>
      <c r="E50">
        <v>0</v>
      </c>
      <c r="F50">
        <v>3</v>
      </c>
      <c r="G50">
        <v>0</v>
      </c>
      <c r="H50">
        <v>4</v>
      </c>
      <c r="I50">
        <v>1</v>
      </c>
      <c r="J50">
        <v>2</v>
      </c>
      <c r="K50">
        <v>11.685</v>
      </c>
      <c r="L50">
        <v>11.104153</v>
      </c>
      <c r="M50">
        <v>80.583299999999994</v>
      </c>
      <c r="N50">
        <v>16.333729000000002</v>
      </c>
      <c r="O50">
        <v>166</v>
      </c>
      <c r="P50">
        <v>1699</v>
      </c>
      <c r="Q50">
        <v>1865</v>
      </c>
    </row>
    <row r="51" spans="1:17">
      <c r="A51">
        <v>102</v>
      </c>
      <c r="B51">
        <v>102</v>
      </c>
      <c r="C51" s="11">
        <v>40645</v>
      </c>
      <c r="D51">
        <v>2</v>
      </c>
      <c r="E51">
        <v>0</v>
      </c>
      <c r="F51">
        <v>4</v>
      </c>
      <c r="G51">
        <v>0</v>
      </c>
      <c r="H51">
        <v>2</v>
      </c>
      <c r="I51">
        <v>1</v>
      </c>
      <c r="J51">
        <v>2</v>
      </c>
      <c r="K51">
        <v>20.602499999999999</v>
      </c>
      <c r="L51">
        <v>20.215214</v>
      </c>
      <c r="M51">
        <v>73.916700000000006</v>
      </c>
      <c r="N51">
        <v>18.416893000000002</v>
      </c>
      <c r="O51">
        <v>257</v>
      </c>
      <c r="P51">
        <v>1777</v>
      </c>
      <c r="Q51">
        <v>2034</v>
      </c>
    </row>
    <row r="52" spans="1:17">
      <c r="A52">
        <v>180</v>
      </c>
      <c r="B52">
        <v>180</v>
      </c>
      <c r="C52" s="11">
        <v>40723</v>
      </c>
      <c r="D52">
        <v>3</v>
      </c>
      <c r="E52">
        <v>0</v>
      </c>
      <c r="F52">
        <v>6</v>
      </c>
      <c r="G52">
        <v>0</v>
      </c>
      <c r="H52">
        <v>3</v>
      </c>
      <c r="I52">
        <v>1</v>
      </c>
      <c r="J52">
        <v>1</v>
      </c>
      <c r="K52">
        <v>29.861653</v>
      </c>
      <c r="L52">
        <v>26.842207999999999</v>
      </c>
      <c r="M52">
        <v>49.791699999999999</v>
      </c>
      <c r="N52">
        <v>17.542007000000002</v>
      </c>
      <c r="O52">
        <v>848</v>
      </c>
      <c r="P52">
        <v>4377</v>
      </c>
      <c r="Q52">
        <v>5225</v>
      </c>
    </row>
    <row r="53" spans="1:17">
      <c r="A53">
        <v>58</v>
      </c>
      <c r="B53">
        <v>58</v>
      </c>
      <c r="C53" s="11">
        <v>40601</v>
      </c>
      <c r="D53">
        <v>1</v>
      </c>
      <c r="E53">
        <v>0</v>
      </c>
      <c r="F53">
        <v>2</v>
      </c>
      <c r="G53">
        <v>0</v>
      </c>
      <c r="H53">
        <v>0</v>
      </c>
      <c r="I53">
        <v>0</v>
      </c>
      <c r="J53">
        <v>1</v>
      </c>
      <c r="K53">
        <v>14.082598000000001</v>
      </c>
      <c r="L53">
        <v>14.395469</v>
      </c>
      <c r="M53">
        <v>68</v>
      </c>
      <c r="N53">
        <v>8.3916160000000009</v>
      </c>
      <c r="O53">
        <v>694</v>
      </c>
      <c r="P53">
        <v>1708</v>
      </c>
      <c r="Q53">
        <v>2402</v>
      </c>
    </row>
    <row r="54" spans="1:17">
      <c r="A54">
        <v>107</v>
      </c>
      <c r="B54">
        <v>107</v>
      </c>
      <c r="C54" s="11">
        <v>40650</v>
      </c>
      <c r="D54">
        <v>2</v>
      </c>
      <c r="E54">
        <v>0</v>
      </c>
      <c r="F54">
        <v>4</v>
      </c>
      <c r="G54">
        <v>0</v>
      </c>
      <c r="H54">
        <v>0</v>
      </c>
      <c r="I54">
        <v>0</v>
      </c>
      <c r="J54">
        <v>1</v>
      </c>
      <c r="K54">
        <v>18.723347</v>
      </c>
      <c r="L54">
        <v>18.273536</v>
      </c>
      <c r="M54">
        <v>47.958300000000001</v>
      </c>
      <c r="N54">
        <v>20.334232</v>
      </c>
      <c r="O54">
        <v>1558</v>
      </c>
      <c r="P54">
        <v>2186</v>
      </c>
      <c r="Q54">
        <v>3744</v>
      </c>
    </row>
    <row r="55" spans="1:17">
      <c r="A55">
        <v>140</v>
      </c>
      <c r="B55">
        <v>140</v>
      </c>
      <c r="C55" s="11">
        <v>40683</v>
      </c>
      <c r="D55">
        <v>2</v>
      </c>
      <c r="E55">
        <v>0</v>
      </c>
      <c r="F55">
        <v>5</v>
      </c>
      <c r="G55">
        <v>0</v>
      </c>
      <c r="H55">
        <v>5</v>
      </c>
      <c r="I55">
        <v>1</v>
      </c>
      <c r="J55">
        <v>1</v>
      </c>
      <c r="K55">
        <v>22.003347000000002</v>
      </c>
      <c r="L55">
        <v>21.690722000000001</v>
      </c>
      <c r="M55">
        <v>71.958299999999994</v>
      </c>
      <c r="N55">
        <v>8.3758710000000001</v>
      </c>
      <c r="O55">
        <v>909</v>
      </c>
      <c r="P55">
        <v>4008</v>
      </c>
      <c r="Q55">
        <v>4917</v>
      </c>
    </row>
    <row r="56" spans="1:17">
      <c r="A56">
        <v>152</v>
      </c>
      <c r="B56">
        <v>152</v>
      </c>
      <c r="C56" s="11">
        <v>40695</v>
      </c>
      <c r="D56">
        <v>2</v>
      </c>
      <c r="E56">
        <v>0</v>
      </c>
      <c r="F56">
        <v>6</v>
      </c>
      <c r="G56">
        <v>0</v>
      </c>
      <c r="H56">
        <v>3</v>
      </c>
      <c r="I56">
        <v>1</v>
      </c>
      <c r="J56">
        <v>2</v>
      </c>
      <c r="K56">
        <v>31.330846999999999</v>
      </c>
      <c r="L56">
        <v>29.559646999999998</v>
      </c>
      <c r="M56">
        <v>67.708299999999994</v>
      </c>
      <c r="N56">
        <v>13.875164</v>
      </c>
      <c r="O56">
        <v>513</v>
      </c>
      <c r="P56">
        <v>3461</v>
      </c>
      <c r="Q56">
        <v>3974</v>
      </c>
    </row>
    <row r="57" spans="1:17">
      <c r="A57">
        <v>84</v>
      </c>
      <c r="B57">
        <v>84</v>
      </c>
      <c r="C57" s="11">
        <v>40627</v>
      </c>
      <c r="D57">
        <v>2</v>
      </c>
      <c r="E57">
        <v>0</v>
      </c>
      <c r="F57">
        <v>3</v>
      </c>
      <c r="G57">
        <v>0</v>
      </c>
      <c r="H57">
        <v>5</v>
      </c>
      <c r="I57">
        <v>1</v>
      </c>
      <c r="J57">
        <v>1</v>
      </c>
      <c r="K57">
        <v>10.830847</v>
      </c>
      <c r="L57">
        <v>10.508792</v>
      </c>
      <c r="M57">
        <v>49.5</v>
      </c>
      <c r="N57">
        <v>15.458575</v>
      </c>
      <c r="O57">
        <v>300</v>
      </c>
      <c r="P57">
        <v>1910</v>
      </c>
      <c r="Q57">
        <v>2210</v>
      </c>
    </row>
    <row r="58" spans="1:17">
      <c r="A58">
        <v>66</v>
      </c>
      <c r="B58">
        <v>66</v>
      </c>
      <c r="C58" s="11">
        <v>40609</v>
      </c>
      <c r="D58">
        <v>1</v>
      </c>
      <c r="E58">
        <v>0</v>
      </c>
      <c r="F58">
        <v>3</v>
      </c>
      <c r="G58">
        <v>0</v>
      </c>
      <c r="H58">
        <v>1</v>
      </c>
      <c r="I58">
        <v>1</v>
      </c>
      <c r="J58">
        <v>1</v>
      </c>
      <c r="K58">
        <v>10.731299</v>
      </c>
      <c r="L58">
        <v>9.7769010000000005</v>
      </c>
      <c r="M58">
        <v>55.130400000000002</v>
      </c>
      <c r="N58">
        <v>22.870584000000001</v>
      </c>
      <c r="O58">
        <v>244</v>
      </c>
      <c r="P58">
        <v>1628</v>
      </c>
      <c r="Q58">
        <v>1872</v>
      </c>
    </row>
    <row r="59" spans="1:17">
      <c r="A59">
        <v>51</v>
      </c>
      <c r="B59">
        <v>51</v>
      </c>
      <c r="C59" s="11">
        <v>40594</v>
      </c>
      <c r="D59">
        <v>1</v>
      </c>
      <c r="E59">
        <v>0</v>
      </c>
      <c r="F59">
        <v>2</v>
      </c>
      <c r="G59">
        <v>0</v>
      </c>
      <c r="H59">
        <v>0</v>
      </c>
      <c r="I59">
        <v>0</v>
      </c>
      <c r="J59">
        <v>1</v>
      </c>
      <c r="K59">
        <v>11.693897</v>
      </c>
      <c r="L59">
        <v>11.37053</v>
      </c>
      <c r="M59">
        <v>40.782600000000002</v>
      </c>
      <c r="N59">
        <v>14.956745</v>
      </c>
      <c r="O59">
        <v>639</v>
      </c>
      <c r="P59">
        <v>1173</v>
      </c>
      <c r="Q59">
        <v>1812</v>
      </c>
    </row>
    <row r="60" spans="1:17">
      <c r="A60">
        <v>54</v>
      </c>
      <c r="B60">
        <v>54</v>
      </c>
      <c r="C60" s="11">
        <v>40597</v>
      </c>
      <c r="D60">
        <v>1</v>
      </c>
      <c r="E60">
        <v>0</v>
      </c>
      <c r="F60">
        <v>2</v>
      </c>
      <c r="G60">
        <v>0</v>
      </c>
      <c r="H60">
        <v>3</v>
      </c>
      <c r="I60">
        <v>1</v>
      </c>
      <c r="J60">
        <v>1</v>
      </c>
      <c r="K60">
        <v>9.0912989999999994</v>
      </c>
      <c r="L60">
        <v>10.074396999999999</v>
      </c>
      <c r="M60">
        <v>42.304299999999998</v>
      </c>
      <c r="N60">
        <v>6.3055709999999996</v>
      </c>
      <c r="O60">
        <v>139</v>
      </c>
      <c r="P60">
        <v>1778</v>
      </c>
      <c r="Q60">
        <v>1917</v>
      </c>
    </row>
    <row r="61" spans="1:17">
      <c r="A61">
        <v>185</v>
      </c>
      <c r="B61">
        <v>185</v>
      </c>
      <c r="C61" s="11">
        <v>40728</v>
      </c>
      <c r="D61">
        <v>3</v>
      </c>
      <c r="E61">
        <v>0</v>
      </c>
      <c r="F61">
        <v>7</v>
      </c>
      <c r="G61">
        <v>1</v>
      </c>
      <c r="H61">
        <v>1</v>
      </c>
      <c r="I61">
        <v>0</v>
      </c>
      <c r="J61">
        <v>2</v>
      </c>
      <c r="K61">
        <v>29.793347000000001</v>
      </c>
      <c r="L61">
        <v>27.282097</v>
      </c>
      <c r="M61">
        <v>63.791699999999999</v>
      </c>
      <c r="N61">
        <v>5.4591063999999996</v>
      </c>
      <c r="O61">
        <v>3065</v>
      </c>
      <c r="P61">
        <v>2978</v>
      </c>
      <c r="Q61">
        <v>6043</v>
      </c>
    </row>
    <row r="62" spans="1:17">
      <c r="A62">
        <v>20</v>
      </c>
      <c r="B62">
        <v>20</v>
      </c>
      <c r="C62" s="11">
        <v>40563</v>
      </c>
      <c r="D62">
        <v>1</v>
      </c>
      <c r="E62">
        <v>0</v>
      </c>
      <c r="F62">
        <v>1</v>
      </c>
      <c r="G62">
        <v>0</v>
      </c>
      <c r="H62">
        <v>4</v>
      </c>
      <c r="I62">
        <v>1</v>
      </c>
      <c r="J62">
        <v>2</v>
      </c>
      <c r="K62">
        <v>10.728346999999999</v>
      </c>
      <c r="L62">
        <v>10.457050000000001</v>
      </c>
      <c r="M62">
        <v>53.833300000000001</v>
      </c>
      <c r="N62">
        <v>13.125567999999999</v>
      </c>
      <c r="O62">
        <v>83</v>
      </c>
      <c r="P62">
        <v>1844</v>
      </c>
      <c r="Q62">
        <v>1927</v>
      </c>
    </row>
    <row r="63" spans="1:17">
      <c r="A63">
        <v>145</v>
      </c>
      <c r="B63">
        <v>145</v>
      </c>
      <c r="C63" s="11">
        <v>40688</v>
      </c>
      <c r="D63">
        <v>2</v>
      </c>
      <c r="E63">
        <v>0</v>
      </c>
      <c r="F63">
        <v>5</v>
      </c>
      <c r="G63">
        <v>0</v>
      </c>
      <c r="H63">
        <v>3</v>
      </c>
      <c r="I63">
        <v>1</v>
      </c>
      <c r="J63">
        <v>1</v>
      </c>
      <c r="K63">
        <v>27.094152999999999</v>
      </c>
      <c r="L63">
        <v>25.237221999999999</v>
      </c>
      <c r="M63">
        <v>69.625</v>
      </c>
      <c r="N63">
        <v>10.333610999999999</v>
      </c>
      <c r="O63">
        <v>740</v>
      </c>
      <c r="P63">
        <v>4238</v>
      </c>
      <c r="Q63">
        <v>4978</v>
      </c>
    </row>
    <row r="64" spans="1:17">
      <c r="A64">
        <v>177</v>
      </c>
      <c r="B64">
        <v>177</v>
      </c>
      <c r="C64" s="11">
        <v>40720</v>
      </c>
      <c r="D64">
        <v>3</v>
      </c>
      <c r="E64">
        <v>0</v>
      </c>
      <c r="F64">
        <v>6</v>
      </c>
      <c r="G64">
        <v>0</v>
      </c>
      <c r="H64">
        <v>0</v>
      </c>
      <c r="I64">
        <v>0</v>
      </c>
      <c r="J64">
        <v>1</v>
      </c>
      <c r="K64">
        <v>27.88</v>
      </c>
      <c r="L64">
        <v>26.142789</v>
      </c>
      <c r="M64">
        <v>51.333300000000001</v>
      </c>
      <c r="N64">
        <v>6.3337310999999996</v>
      </c>
      <c r="O64">
        <v>1920</v>
      </c>
      <c r="P64">
        <v>3385</v>
      </c>
      <c r="Q64">
        <v>5305</v>
      </c>
    </row>
    <row r="65" spans="1:17">
      <c r="A65">
        <v>95</v>
      </c>
      <c r="B65">
        <v>95</v>
      </c>
      <c r="C65" s="11">
        <v>40638</v>
      </c>
      <c r="D65">
        <v>2</v>
      </c>
      <c r="E65">
        <v>0</v>
      </c>
      <c r="F65">
        <v>4</v>
      </c>
      <c r="G65">
        <v>0</v>
      </c>
      <c r="H65">
        <v>2</v>
      </c>
      <c r="I65">
        <v>1</v>
      </c>
      <c r="J65">
        <v>2</v>
      </c>
      <c r="K65">
        <v>16.980847000000001</v>
      </c>
      <c r="L65">
        <v>16.332350000000002</v>
      </c>
      <c r="M65">
        <v>64.208299999999994</v>
      </c>
      <c r="N65">
        <v>26.000489000000002</v>
      </c>
      <c r="O65">
        <v>167</v>
      </c>
      <c r="P65">
        <v>1628</v>
      </c>
      <c r="Q65">
        <v>1795</v>
      </c>
    </row>
    <row r="66" spans="1:17">
      <c r="A66">
        <v>55</v>
      </c>
      <c r="B66">
        <v>55</v>
      </c>
      <c r="C66" s="11">
        <v>40598</v>
      </c>
      <c r="D66">
        <v>1</v>
      </c>
      <c r="E66">
        <v>0</v>
      </c>
      <c r="F66">
        <v>2</v>
      </c>
      <c r="G66">
        <v>0</v>
      </c>
      <c r="H66">
        <v>4</v>
      </c>
      <c r="I66">
        <v>1</v>
      </c>
      <c r="J66">
        <v>2</v>
      </c>
      <c r="K66">
        <v>12.121732</v>
      </c>
      <c r="L66">
        <v>11.856831</v>
      </c>
      <c r="M66">
        <v>69.739099999999993</v>
      </c>
      <c r="N66">
        <v>16.783232000000002</v>
      </c>
      <c r="O66">
        <v>100</v>
      </c>
      <c r="P66">
        <v>1707</v>
      </c>
      <c r="Q66">
        <v>1807</v>
      </c>
    </row>
    <row r="67" spans="1:17">
      <c r="A67">
        <v>36</v>
      </c>
      <c r="B67">
        <v>36</v>
      </c>
      <c r="C67" s="11">
        <v>40579</v>
      </c>
      <c r="D67">
        <v>1</v>
      </c>
      <c r="E67">
        <v>0</v>
      </c>
      <c r="F67">
        <v>2</v>
      </c>
      <c r="G67">
        <v>0</v>
      </c>
      <c r="H67">
        <v>6</v>
      </c>
      <c r="I67">
        <v>0</v>
      </c>
      <c r="J67">
        <v>2</v>
      </c>
      <c r="K67">
        <v>9.5666530000000005</v>
      </c>
      <c r="L67">
        <v>9.9653779999999994</v>
      </c>
      <c r="M67">
        <v>92.916700000000006</v>
      </c>
      <c r="N67">
        <v>10.792293000000001</v>
      </c>
      <c r="O67">
        <v>100</v>
      </c>
      <c r="P67">
        <v>905</v>
      </c>
      <c r="Q67">
        <v>1005</v>
      </c>
    </row>
    <row r="68" spans="1:17">
      <c r="A68">
        <v>53</v>
      </c>
      <c r="B68">
        <v>53</v>
      </c>
      <c r="C68" s="11">
        <v>40596</v>
      </c>
      <c r="D68">
        <v>1</v>
      </c>
      <c r="E68">
        <v>0</v>
      </c>
      <c r="F68">
        <v>2</v>
      </c>
      <c r="G68">
        <v>0</v>
      </c>
      <c r="H68">
        <v>2</v>
      </c>
      <c r="I68">
        <v>1</v>
      </c>
      <c r="J68">
        <v>1</v>
      </c>
      <c r="K68">
        <v>7.4711020000000001</v>
      </c>
      <c r="L68">
        <v>7.6273530000000003</v>
      </c>
      <c r="M68">
        <v>57.777799999999999</v>
      </c>
      <c r="N68">
        <v>13.110761</v>
      </c>
      <c r="O68">
        <v>74</v>
      </c>
      <c r="P68">
        <v>1376</v>
      </c>
      <c r="Q68">
        <v>1450</v>
      </c>
    </row>
    <row r="69" spans="1:17">
      <c r="A69">
        <v>26</v>
      </c>
      <c r="B69">
        <v>26</v>
      </c>
      <c r="C69" s="11">
        <v>40569</v>
      </c>
      <c r="D69">
        <v>1</v>
      </c>
      <c r="E69">
        <v>0</v>
      </c>
      <c r="F69">
        <v>1</v>
      </c>
      <c r="G69">
        <v>0</v>
      </c>
      <c r="H69">
        <v>3</v>
      </c>
      <c r="I69">
        <v>1</v>
      </c>
      <c r="J69">
        <v>3</v>
      </c>
      <c r="K69">
        <v>8.9175000000000004</v>
      </c>
      <c r="L69">
        <v>8.3475999999999999</v>
      </c>
      <c r="M69">
        <v>86.25</v>
      </c>
      <c r="N69">
        <v>19.687950000000001</v>
      </c>
      <c r="O69">
        <v>34</v>
      </c>
      <c r="P69">
        <v>472</v>
      </c>
      <c r="Q69">
        <v>506</v>
      </c>
    </row>
    <row r="70" spans="1:17">
      <c r="A70">
        <v>108</v>
      </c>
      <c r="B70">
        <v>108</v>
      </c>
      <c r="C70" s="11">
        <v>40651</v>
      </c>
      <c r="D70">
        <v>2</v>
      </c>
      <c r="E70">
        <v>0</v>
      </c>
      <c r="F70">
        <v>4</v>
      </c>
      <c r="G70">
        <v>0</v>
      </c>
      <c r="H70">
        <v>1</v>
      </c>
      <c r="I70">
        <v>1</v>
      </c>
      <c r="J70">
        <v>1</v>
      </c>
      <c r="K70">
        <v>21.012499999999999</v>
      </c>
      <c r="L70">
        <v>20.628986000000001</v>
      </c>
      <c r="M70">
        <v>54.25</v>
      </c>
      <c r="N70">
        <v>10.958989000000001</v>
      </c>
      <c r="O70">
        <v>669</v>
      </c>
      <c r="P70">
        <v>2760</v>
      </c>
      <c r="Q70">
        <v>3429</v>
      </c>
    </row>
    <row r="71" spans="1:17">
      <c r="A71">
        <v>69</v>
      </c>
      <c r="B71">
        <v>69</v>
      </c>
      <c r="C71" s="11">
        <v>40612</v>
      </c>
      <c r="D71">
        <v>1</v>
      </c>
      <c r="E71">
        <v>0</v>
      </c>
      <c r="F71">
        <v>3</v>
      </c>
      <c r="G71">
        <v>0</v>
      </c>
      <c r="H71">
        <v>4</v>
      </c>
      <c r="I71">
        <v>1</v>
      </c>
      <c r="J71">
        <v>3</v>
      </c>
      <c r="K71">
        <v>15.952731</v>
      </c>
      <c r="L71">
        <v>15.812388</v>
      </c>
      <c r="M71">
        <v>0</v>
      </c>
      <c r="N71">
        <v>17.545759</v>
      </c>
      <c r="O71">
        <v>46</v>
      </c>
      <c r="P71">
        <v>577</v>
      </c>
      <c r="Q71">
        <v>623</v>
      </c>
    </row>
    <row r="72" spans="1:17">
      <c r="A72">
        <v>141</v>
      </c>
      <c r="B72">
        <v>141</v>
      </c>
      <c r="C72" s="11">
        <v>40684</v>
      </c>
      <c r="D72">
        <v>2</v>
      </c>
      <c r="E72">
        <v>0</v>
      </c>
      <c r="F72">
        <v>5</v>
      </c>
      <c r="G72">
        <v>0</v>
      </c>
      <c r="H72">
        <v>6</v>
      </c>
      <c r="I72">
        <v>0</v>
      </c>
      <c r="J72">
        <v>1</v>
      </c>
      <c r="K72">
        <v>24.702500000000001</v>
      </c>
      <c r="L72">
        <v>23.450975</v>
      </c>
      <c r="M72">
        <v>62.666699999999999</v>
      </c>
      <c r="N72">
        <v>8.0835500000000007</v>
      </c>
      <c r="O72">
        <v>2258</v>
      </c>
      <c r="P72">
        <v>3547</v>
      </c>
      <c r="Q72">
        <v>5805</v>
      </c>
    </row>
    <row r="73" spans="1:17">
      <c r="A73">
        <v>182</v>
      </c>
      <c r="B73">
        <v>182</v>
      </c>
      <c r="C73" s="11">
        <v>40725</v>
      </c>
      <c r="D73">
        <v>3</v>
      </c>
      <c r="E73">
        <v>0</v>
      </c>
      <c r="F73">
        <v>7</v>
      </c>
      <c r="G73">
        <v>0</v>
      </c>
      <c r="H73">
        <v>5</v>
      </c>
      <c r="I73">
        <v>1</v>
      </c>
      <c r="J73">
        <v>1</v>
      </c>
      <c r="K73">
        <v>29.622499999999999</v>
      </c>
      <c r="L73">
        <v>26.738641999999999</v>
      </c>
      <c r="M73">
        <v>39.625</v>
      </c>
      <c r="N73">
        <v>6.8747360000000004</v>
      </c>
      <c r="O73">
        <v>1246</v>
      </c>
      <c r="P73">
        <v>4116</v>
      </c>
      <c r="Q73">
        <v>5362</v>
      </c>
    </row>
    <row r="74" spans="1:17">
      <c r="A74">
        <v>123</v>
      </c>
      <c r="B74">
        <v>123</v>
      </c>
      <c r="C74" s="11">
        <v>40666</v>
      </c>
      <c r="D74">
        <v>2</v>
      </c>
      <c r="E74">
        <v>0</v>
      </c>
      <c r="F74">
        <v>5</v>
      </c>
      <c r="G74">
        <v>0</v>
      </c>
      <c r="H74">
        <v>2</v>
      </c>
      <c r="I74">
        <v>1</v>
      </c>
      <c r="J74">
        <v>2</v>
      </c>
      <c r="K74">
        <v>25.283346999999999</v>
      </c>
      <c r="L74">
        <v>23.865238999999999</v>
      </c>
      <c r="M74">
        <v>69.708299999999994</v>
      </c>
      <c r="N74">
        <v>22.958689</v>
      </c>
      <c r="O74">
        <v>603</v>
      </c>
      <c r="P74">
        <v>3848</v>
      </c>
      <c r="Q74">
        <v>4451</v>
      </c>
    </row>
    <row r="75" spans="1:17">
      <c r="A75">
        <v>191</v>
      </c>
      <c r="B75">
        <v>191</v>
      </c>
      <c r="C75" s="11">
        <v>40734</v>
      </c>
      <c r="D75">
        <v>3</v>
      </c>
      <c r="E75">
        <v>0</v>
      </c>
      <c r="F75">
        <v>7</v>
      </c>
      <c r="G75">
        <v>0</v>
      </c>
      <c r="H75">
        <v>0</v>
      </c>
      <c r="I75">
        <v>0</v>
      </c>
      <c r="J75">
        <v>1</v>
      </c>
      <c r="K75">
        <v>30.647500000000001</v>
      </c>
      <c r="L75">
        <v>28.291025000000001</v>
      </c>
      <c r="M75">
        <v>57.833300000000001</v>
      </c>
      <c r="N75">
        <v>12.292557</v>
      </c>
      <c r="O75">
        <v>1743</v>
      </c>
      <c r="P75">
        <v>3138</v>
      </c>
      <c r="Q75">
        <v>4881</v>
      </c>
    </row>
    <row r="76" spans="1:17">
      <c r="A76">
        <v>42</v>
      </c>
      <c r="B76">
        <v>42</v>
      </c>
      <c r="C76" s="11">
        <v>40585</v>
      </c>
      <c r="D76">
        <v>1</v>
      </c>
      <c r="E76">
        <v>0</v>
      </c>
      <c r="F76">
        <v>2</v>
      </c>
      <c r="G76">
        <v>0</v>
      </c>
      <c r="H76">
        <v>5</v>
      </c>
      <c r="I76">
        <v>1</v>
      </c>
      <c r="J76">
        <v>1</v>
      </c>
      <c r="K76">
        <v>7.7527309999999998</v>
      </c>
      <c r="L76">
        <v>8.7538689999999999</v>
      </c>
      <c r="M76">
        <v>50.636400000000002</v>
      </c>
      <c r="N76">
        <v>7.27285</v>
      </c>
      <c r="O76">
        <v>149</v>
      </c>
      <c r="P76">
        <v>1597</v>
      </c>
      <c r="Q76">
        <v>1746</v>
      </c>
    </row>
    <row r="77" spans="1:17">
      <c r="A77">
        <v>41</v>
      </c>
      <c r="B77">
        <v>41</v>
      </c>
      <c r="C77" s="11">
        <v>40584</v>
      </c>
      <c r="D77">
        <v>1</v>
      </c>
      <c r="E77">
        <v>0</v>
      </c>
      <c r="F77">
        <v>2</v>
      </c>
      <c r="G77">
        <v>0</v>
      </c>
      <c r="H77">
        <v>4</v>
      </c>
      <c r="I77">
        <v>1</v>
      </c>
      <c r="J77">
        <v>1</v>
      </c>
      <c r="K77">
        <v>5.9182680000000003</v>
      </c>
      <c r="L77">
        <v>6.1314679999999999</v>
      </c>
      <c r="M77">
        <v>43.739100000000001</v>
      </c>
      <c r="N77">
        <v>14.869645</v>
      </c>
      <c r="O77">
        <v>47</v>
      </c>
      <c r="P77">
        <v>1491</v>
      </c>
      <c r="Q77">
        <v>1538</v>
      </c>
    </row>
    <row r="78" spans="1:17">
      <c r="A78">
        <v>115</v>
      </c>
      <c r="B78">
        <v>115</v>
      </c>
      <c r="C78" s="11">
        <v>40658</v>
      </c>
      <c r="D78">
        <v>2</v>
      </c>
      <c r="E78">
        <v>0</v>
      </c>
      <c r="F78">
        <v>4</v>
      </c>
      <c r="G78">
        <v>0</v>
      </c>
      <c r="H78">
        <v>1</v>
      </c>
      <c r="I78">
        <v>1</v>
      </c>
      <c r="J78">
        <v>1</v>
      </c>
      <c r="K78">
        <v>24.873346999999999</v>
      </c>
      <c r="L78">
        <v>23.554500000000001</v>
      </c>
      <c r="M78">
        <v>77.666700000000006</v>
      </c>
      <c r="N78">
        <v>12.417311</v>
      </c>
      <c r="O78">
        <v>773</v>
      </c>
      <c r="P78">
        <v>3300</v>
      </c>
      <c r="Q78">
        <v>4073</v>
      </c>
    </row>
    <row r="79" spans="1:17">
      <c r="A79">
        <v>47</v>
      </c>
      <c r="B79">
        <v>47</v>
      </c>
      <c r="C79" s="11">
        <v>40590</v>
      </c>
      <c r="D79">
        <v>1</v>
      </c>
      <c r="E79">
        <v>0</v>
      </c>
      <c r="F79">
        <v>2</v>
      </c>
      <c r="G79">
        <v>0</v>
      </c>
      <c r="H79">
        <v>3</v>
      </c>
      <c r="I79">
        <v>1</v>
      </c>
      <c r="J79">
        <v>1</v>
      </c>
      <c r="K79">
        <v>13.048700999999999</v>
      </c>
      <c r="L79">
        <v>12.9642</v>
      </c>
      <c r="M79">
        <v>42.347799999999999</v>
      </c>
      <c r="N79">
        <v>16.869997000000001</v>
      </c>
      <c r="O79">
        <v>218</v>
      </c>
      <c r="P79">
        <v>1897</v>
      </c>
      <c r="Q79">
        <v>2115</v>
      </c>
    </row>
    <row r="80" spans="1:17">
      <c r="A80">
        <v>179</v>
      </c>
      <c r="B80">
        <v>179</v>
      </c>
      <c r="C80" s="11">
        <v>40722</v>
      </c>
      <c r="D80">
        <v>3</v>
      </c>
      <c r="E80">
        <v>0</v>
      </c>
      <c r="F80">
        <v>6</v>
      </c>
      <c r="G80">
        <v>0</v>
      </c>
      <c r="H80">
        <v>2</v>
      </c>
      <c r="I80">
        <v>1</v>
      </c>
      <c r="J80">
        <v>1</v>
      </c>
      <c r="K80">
        <v>30.510846999999998</v>
      </c>
      <c r="L80">
        <v>28.394877999999999</v>
      </c>
      <c r="M80">
        <v>63.416699999999999</v>
      </c>
      <c r="N80">
        <v>9.6669610000000006</v>
      </c>
      <c r="O80">
        <v>732</v>
      </c>
      <c r="P80">
        <v>3916</v>
      </c>
      <c r="Q80">
        <v>4648</v>
      </c>
    </row>
    <row r="81" spans="1:17">
      <c r="A81">
        <v>61</v>
      </c>
      <c r="B81">
        <v>61</v>
      </c>
      <c r="C81" s="11">
        <v>40604</v>
      </c>
      <c r="D81">
        <v>1</v>
      </c>
      <c r="E81">
        <v>0</v>
      </c>
      <c r="F81">
        <v>3</v>
      </c>
      <c r="G81">
        <v>0</v>
      </c>
      <c r="H81">
        <v>3</v>
      </c>
      <c r="I81">
        <v>1</v>
      </c>
      <c r="J81">
        <v>1</v>
      </c>
      <c r="K81">
        <v>13.734999999999999</v>
      </c>
      <c r="L81">
        <v>13.122911</v>
      </c>
      <c r="M81">
        <v>44.958300000000001</v>
      </c>
      <c r="N81">
        <v>20.624811000000001</v>
      </c>
      <c r="O81">
        <v>231</v>
      </c>
      <c r="P81">
        <v>1903</v>
      </c>
      <c r="Q81">
        <v>2134</v>
      </c>
    </row>
    <row r="82" spans="1:17">
      <c r="A82">
        <v>156</v>
      </c>
      <c r="B82">
        <v>156</v>
      </c>
      <c r="C82" s="11">
        <v>40699</v>
      </c>
      <c r="D82">
        <v>2</v>
      </c>
      <c r="E82">
        <v>0</v>
      </c>
      <c r="F82">
        <v>6</v>
      </c>
      <c r="G82">
        <v>0</v>
      </c>
      <c r="H82">
        <v>0</v>
      </c>
      <c r="I82">
        <v>0</v>
      </c>
      <c r="J82">
        <v>2</v>
      </c>
      <c r="K82">
        <v>26.581652999999999</v>
      </c>
      <c r="L82">
        <v>25.288964</v>
      </c>
      <c r="M82">
        <v>65.25</v>
      </c>
      <c r="N82">
        <v>9.2923639999999992</v>
      </c>
      <c r="O82">
        <v>1685</v>
      </c>
      <c r="P82">
        <v>3221</v>
      </c>
      <c r="Q82">
        <v>4906</v>
      </c>
    </row>
    <row r="83" spans="1:17">
      <c r="A83">
        <v>139</v>
      </c>
      <c r="B83">
        <v>139</v>
      </c>
      <c r="C83" s="11">
        <v>40682</v>
      </c>
      <c r="D83">
        <v>2</v>
      </c>
      <c r="E83">
        <v>0</v>
      </c>
      <c r="F83">
        <v>5</v>
      </c>
      <c r="G83">
        <v>0</v>
      </c>
      <c r="H83">
        <v>4</v>
      </c>
      <c r="I83">
        <v>1</v>
      </c>
      <c r="J83">
        <v>2</v>
      </c>
      <c r="K83">
        <v>21.764153</v>
      </c>
      <c r="L83">
        <v>20.940422000000002</v>
      </c>
      <c r="M83">
        <v>82.958299999999994</v>
      </c>
      <c r="N83">
        <v>7.2502709999999997</v>
      </c>
      <c r="O83">
        <v>735</v>
      </c>
      <c r="P83">
        <v>3840</v>
      </c>
      <c r="Q83">
        <v>4575</v>
      </c>
    </row>
    <row r="84" spans="1:17">
      <c r="A84">
        <v>143</v>
      </c>
      <c r="B84">
        <v>143</v>
      </c>
      <c r="C84" s="11">
        <v>40686</v>
      </c>
      <c r="D84">
        <v>2</v>
      </c>
      <c r="E84">
        <v>0</v>
      </c>
      <c r="F84">
        <v>5</v>
      </c>
      <c r="G84">
        <v>0</v>
      </c>
      <c r="H84">
        <v>1</v>
      </c>
      <c r="I84">
        <v>1</v>
      </c>
      <c r="J84">
        <v>2</v>
      </c>
      <c r="K84">
        <v>25.898347000000001</v>
      </c>
      <c r="L84">
        <v>24.202135999999999</v>
      </c>
      <c r="M84">
        <v>81</v>
      </c>
      <c r="N84">
        <v>15.667414000000001</v>
      </c>
      <c r="O84">
        <v>836</v>
      </c>
      <c r="P84">
        <v>3438</v>
      </c>
      <c r="Q84">
        <v>4274</v>
      </c>
    </row>
    <row r="85" spans="1:17">
      <c r="A85">
        <v>35</v>
      </c>
      <c r="B85">
        <v>35</v>
      </c>
      <c r="C85" s="11">
        <v>40578</v>
      </c>
      <c r="D85">
        <v>1</v>
      </c>
      <c r="E85">
        <v>0</v>
      </c>
      <c r="F85">
        <v>2</v>
      </c>
      <c r="G85">
        <v>0</v>
      </c>
      <c r="H85">
        <v>5</v>
      </c>
      <c r="I85">
        <v>1</v>
      </c>
      <c r="J85">
        <v>2</v>
      </c>
      <c r="K85">
        <v>8.6634639999999994</v>
      </c>
      <c r="L85">
        <v>9.3720669999999995</v>
      </c>
      <c r="M85">
        <v>58.521700000000003</v>
      </c>
      <c r="N85">
        <v>8.565213</v>
      </c>
      <c r="O85">
        <v>88</v>
      </c>
      <c r="P85">
        <v>1620</v>
      </c>
      <c r="Q85">
        <v>1708</v>
      </c>
    </row>
    <row r="86" spans="1:17">
      <c r="A86">
        <v>59</v>
      </c>
      <c r="B86">
        <v>59</v>
      </c>
      <c r="C86" s="11">
        <v>40602</v>
      </c>
      <c r="D86">
        <v>1</v>
      </c>
      <c r="E86">
        <v>0</v>
      </c>
      <c r="F86">
        <v>2</v>
      </c>
      <c r="G86">
        <v>0</v>
      </c>
      <c r="H86">
        <v>1</v>
      </c>
      <c r="I86">
        <v>1</v>
      </c>
      <c r="J86">
        <v>2</v>
      </c>
      <c r="K86">
        <v>16.698193</v>
      </c>
      <c r="L86">
        <v>16.404838000000002</v>
      </c>
      <c r="M86">
        <v>87.636399999999995</v>
      </c>
      <c r="N86">
        <v>19.408961999999999</v>
      </c>
      <c r="O86">
        <v>81</v>
      </c>
      <c r="P86">
        <v>1365</v>
      </c>
      <c r="Q86">
        <v>1446</v>
      </c>
    </row>
    <row r="87" spans="1:17">
      <c r="A87">
        <v>183</v>
      </c>
      <c r="B87">
        <v>183</v>
      </c>
      <c r="C87" s="11">
        <v>40726</v>
      </c>
      <c r="D87">
        <v>3</v>
      </c>
      <c r="E87">
        <v>0</v>
      </c>
      <c r="F87">
        <v>7</v>
      </c>
      <c r="G87">
        <v>0</v>
      </c>
      <c r="H87">
        <v>6</v>
      </c>
      <c r="I87">
        <v>0</v>
      </c>
      <c r="J87">
        <v>1</v>
      </c>
      <c r="K87">
        <v>30.271653000000001</v>
      </c>
      <c r="L87">
        <v>27.359628000000001</v>
      </c>
      <c r="M87">
        <v>44.458300000000001</v>
      </c>
      <c r="N87">
        <v>7.7091539999999998</v>
      </c>
      <c r="O87">
        <v>2204</v>
      </c>
      <c r="P87">
        <v>2915</v>
      </c>
      <c r="Q87">
        <v>5119</v>
      </c>
    </row>
    <row r="88" spans="1:17">
      <c r="A88">
        <v>126</v>
      </c>
      <c r="B88">
        <v>126</v>
      </c>
      <c r="C88" s="11">
        <v>40669</v>
      </c>
      <c r="D88">
        <v>2</v>
      </c>
      <c r="E88">
        <v>0</v>
      </c>
      <c r="F88">
        <v>5</v>
      </c>
      <c r="G88">
        <v>0</v>
      </c>
      <c r="H88">
        <v>5</v>
      </c>
      <c r="I88">
        <v>1</v>
      </c>
      <c r="J88">
        <v>1</v>
      </c>
      <c r="K88">
        <v>19.645847</v>
      </c>
      <c r="L88">
        <v>19.438797000000001</v>
      </c>
      <c r="M88">
        <v>59</v>
      </c>
      <c r="N88">
        <v>15.292482</v>
      </c>
      <c r="O88">
        <v>894</v>
      </c>
      <c r="P88">
        <v>3714</v>
      </c>
      <c r="Q88">
        <v>4608</v>
      </c>
    </row>
    <row r="89" spans="1:17">
      <c r="A89">
        <v>184</v>
      </c>
      <c r="B89">
        <v>184</v>
      </c>
      <c r="C89" s="11">
        <v>40727</v>
      </c>
      <c r="D89">
        <v>3</v>
      </c>
      <c r="E89">
        <v>0</v>
      </c>
      <c r="F89">
        <v>7</v>
      </c>
      <c r="G89">
        <v>0</v>
      </c>
      <c r="H89">
        <v>0</v>
      </c>
      <c r="I89">
        <v>0</v>
      </c>
      <c r="J89">
        <v>2</v>
      </c>
      <c r="K89">
        <v>29.383347000000001</v>
      </c>
      <c r="L89">
        <v>27.411574999999999</v>
      </c>
      <c r="M89">
        <v>68.25</v>
      </c>
      <c r="N89">
        <v>15.333486000000001</v>
      </c>
      <c r="O89">
        <v>2282</v>
      </c>
      <c r="P89">
        <v>2367</v>
      </c>
      <c r="Q89">
        <v>4649</v>
      </c>
    </row>
    <row r="90" spans="1:17">
      <c r="A90">
        <v>89</v>
      </c>
      <c r="B90">
        <v>89</v>
      </c>
      <c r="C90" s="11">
        <v>40632</v>
      </c>
      <c r="D90">
        <v>2</v>
      </c>
      <c r="E90">
        <v>0</v>
      </c>
      <c r="F90">
        <v>3</v>
      </c>
      <c r="G90">
        <v>0</v>
      </c>
      <c r="H90">
        <v>3</v>
      </c>
      <c r="I90">
        <v>1</v>
      </c>
      <c r="J90">
        <v>2</v>
      </c>
      <c r="K90">
        <v>12.3</v>
      </c>
      <c r="L90">
        <v>12.19135</v>
      </c>
      <c r="M90">
        <v>64.666700000000006</v>
      </c>
      <c r="N90">
        <v>11.583496</v>
      </c>
      <c r="O90">
        <v>168</v>
      </c>
      <c r="P90">
        <v>1368</v>
      </c>
      <c r="Q90">
        <v>1536</v>
      </c>
    </row>
    <row r="91" spans="1:17">
      <c r="A91">
        <v>160</v>
      </c>
      <c r="B91">
        <v>160</v>
      </c>
      <c r="C91" s="11">
        <v>40703</v>
      </c>
      <c r="D91">
        <v>2</v>
      </c>
      <c r="E91">
        <v>0</v>
      </c>
      <c r="F91">
        <v>6</v>
      </c>
      <c r="G91">
        <v>0</v>
      </c>
      <c r="H91">
        <v>4</v>
      </c>
      <c r="I91">
        <v>1</v>
      </c>
      <c r="J91">
        <v>2</v>
      </c>
      <c r="K91">
        <v>33.141652999999998</v>
      </c>
      <c r="L91">
        <v>31.060739000000002</v>
      </c>
      <c r="M91">
        <v>56.833300000000001</v>
      </c>
      <c r="N91">
        <v>10.042161</v>
      </c>
      <c r="O91">
        <v>563</v>
      </c>
      <c r="P91">
        <v>3352</v>
      </c>
      <c r="Q91">
        <v>3915</v>
      </c>
    </row>
    <row r="92" spans="1:17">
      <c r="A92">
        <v>173</v>
      </c>
      <c r="B92">
        <v>173</v>
      </c>
      <c r="C92" s="11">
        <v>40716</v>
      </c>
      <c r="D92">
        <v>3</v>
      </c>
      <c r="E92">
        <v>0</v>
      </c>
      <c r="F92">
        <v>6</v>
      </c>
      <c r="G92">
        <v>0</v>
      </c>
      <c r="H92">
        <v>3</v>
      </c>
      <c r="I92">
        <v>1</v>
      </c>
      <c r="J92">
        <v>1</v>
      </c>
      <c r="K92">
        <v>30.066652999999999</v>
      </c>
      <c r="L92">
        <v>28.446988999999999</v>
      </c>
      <c r="M92">
        <v>70.75</v>
      </c>
      <c r="N92">
        <v>11.541554</v>
      </c>
      <c r="O92">
        <v>661</v>
      </c>
      <c r="P92">
        <v>3846</v>
      </c>
      <c r="Q92">
        <v>4507</v>
      </c>
    </row>
    <row r="93" spans="1:17">
      <c r="A93">
        <v>91</v>
      </c>
      <c r="B93">
        <v>91</v>
      </c>
      <c r="C93" s="11">
        <v>40634</v>
      </c>
      <c r="D93">
        <v>2</v>
      </c>
      <c r="E93">
        <v>0</v>
      </c>
      <c r="F93">
        <v>4</v>
      </c>
      <c r="G93">
        <v>0</v>
      </c>
      <c r="H93">
        <v>5</v>
      </c>
      <c r="I93">
        <v>1</v>
      </c>
      <c r="J93">
        <v>2</v>
      </c>
      <c r="K93">
        <v>12.3</v>
      </c>
      <c r="L93">
        <v>11.621613999999999</v>
      </c>
      <c r="M93">
        <v>68.625</v>
      </c>
      <c r="N93">
        <v>17.333435999999999</v>
      </c>
      <c r="O93">
        <v>307</v>
      </c>
      <c r="P93">
        <v>1920</v>
      </c>
      <c r="Q93">
        <v>2227</v>
      </c>
    </row>
    <row r="94" spans="1:17">
      <c r="A94">
        <v>90</v>
      </c>
      <c r="B94">
        <v>90</v>
      </c>
      <c r="C94" s="11">
        <v>40633</v>
      </c>
      <c r="D94">
        <v>2</v>
      </c>
      <c r="E94">
        <v>0</v>
      </c>
      <c r="F94">
        <v>3</v>
      </c>
      <c r="G94">
        <v>0</v>
      </c>
      <c r="H94">
        <v>4</v>
      </c>
      <c r="I94">
        <v>1</v>
      </c>
      <c r="J94">
        <v>3</v>
      </c>
      <c r="K94">
        <v>11.001652999999999</v>
      </c>
      <c r="L94">
        <v>10.560575</v>
      </c>
      <c r="M94">
        <v>91.833299999999994</v>
      </c>
      <c r="N94">
        <v>14.582281999999999</v>
      </c>
      <c r="O94">
        <v>179</v>
      </c>
      <c r="P94">
        <v>1506</v>
      </c>
      <c r="Q94">
        <v>1685</v>
      </c>
    </row>
    <row r="95" spans="1:17">
      <c r="A95">
        <v>165</v>
      </c>
      <c r="B95">
        <v>165</v>
      </c>
      <c r="C95" s="11">
        <v>40708</v>
      </c>
      <c r="D95">
        <v>2</v>
      </c>
      <c r="E95">
        <v>0</v>
      </c>
      <c r="F95">
        <v>6</v>
      </c>
      <c r="G95">
        <v>0</v>
      </c>
      <c r="H95">
        <v>2</v>
      </c>
      <c r="I95">
        <v>1</v>
      </c>
      <c r="J95">
        <v>1</v>
      </c>
      <c r="K95">
        <v>24.770847</v>
      </c>
      <c r="L95">
        <v>24.253385999999999</v>
      </c>
      <c r="M95">
        <v>50.708300000000001</v>
      </c>
      <c r="N95">
        <v>18.041961000000001</v>
      </c>
      <c r="O95">
        <v>727</v>
      </c>
      <c r="P95">
        <v>4164</v>
      </c>
      <c r="Q95">
        <v>4891</v>
      </c>
    </row>
    <row r="96" spans="1:17">
      <c r="A96">
        <v>16</v>
      </c>
      <c r="B96">
        <v>16</v>
      </c>
      <c r="C96" s="11">
        <v>40559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9.4983470000000008</v>
      </c>
      <c r="L96">
        <v>9.6028970000000005</v>
      </c>
      <c r="M96">
        <v>48.375</v>
      </c>
      <c r="N96">
        <v>12.625011000000001</v>
      </c>
      <c r="O96">
        <v>251</v>
      </c>
      <c r="P96">
        <v>953</v>
      </c>
      <c r="Q96">
        <v>1204</v>
      </c>
    </row>
    <row r="97" spans="1:17">
      <c r="A97">
        <v>158</v>
      </c>
      <c r="B97">
        <v>158</v>
      </c>
      <c r="C97" s="11">
        <v>40701</v>
      </c>
      <c r="D97">
        <v>2</v>
      </c>
      <c r="E97">
        <v>0</v>
      </c>
      <c r="F97">
        <v>6</v>
      </c>
      <c r="G97">
        <v>0</v>
      </c>
      <c r="H97">
        <v>2</v>
      </c>
      <c r="I97">
        <v>1</v>
      </c>
      <c r="J97">
        <v>1</v>
      </c>
      <c r="K97">
        <v>29.0075</v>
      </c>
      <c r="L97">
        <v>26.89395</v>
      </c>
      <c r="M97">
        <v>59.791699999999999</v>
      </c>
      <c r="N97">
        <v>12.583136</v>
      </c>
      <c r="O97">
        <v>763</v>
      </c>
      <c r="P97">
        <v>4070</v>
      </c>
      <c r="Q97">
        <v>4833</v>
      </c>
    </row>
    <row r="98" spans="1:17">
      <c r="A98">
        <v>159</v>
      </c>
      <c r="B98">
        <v>159</v>
      </c>
      <c r="C98" s="11">
        <v>40702</v>
      </c>
      <c r="D98">
        <v>2</v>
      </c>
      <c r="E98">
        <v>0</v>
      </c>
      <c r="F98">
        <v>6</v>
      </c>
      <c r="G98">
        <v>0</v>
      </c>
      <c r="H98">
        <v>3</v>
      </c>
      <c r="I98">
        <v>1</v>
      </c>
      <c r="J98">
        <v>1</v>
      </c>
      <c r="K98">
        <v>31.809152999999998</v>
      </c>
      <c r="L98">
        <v>29.818439000000001</v>
      </c>
      <c r="M98">
        <v>62.208300000000001</v>
      </c>
      <c r="N98">
        <v>9.1667389999999997</v>
      </c>
      <c r="O98">
        <v>676</v>
      </c>
      <c r="P98">
        <v>3725</v>
      </c>
      <c r="Q98">
        <v>4401</v>
      </c>
    </row>
    <row r="99" spans="1:17">
      <c r="A99">
        <v>186</v>
      </c>
      <c r="B99">
        <v>186</v>
      </c>
      <c r="C99" s="11">
        <v>40729</v>
      </c>
      <c r="D99">
        <v>3</v>
      </c>
      <c r="E99">
        <v>0</v>
      </c>
      <c r="F99">
        <v>7</v>
      </c>
      <c r="G99">
        <v>0</v>
      </c>
      <c r="H99">
        <v>2</v>
      </c>
      <c r="I99">
        <v>1</v>
      </c>
      <c r="J99">
        <v>1</v>
      </c>
      <c r="K99">
        <v>30.613347000000001</v>
      </c>
      <c r="L99">
        <v>28.549858</v>
      </c>
      <c r="M99">
        <v>59.041699999999999</v>
      </c>
      <c r="N99">
        <v>8.4592860000000005</v>
      </c>
      <c r="O99">
        <v>1031</v>
      </c>
      <c r="P99">
        <v>3634</v>
      </c>
      <c r="Q99">
        <v>4665</v>
      </c>
    </row>
    <row r="100" spans="1:17">
      <c r="A100">
        <v>162</v>
      </c>
      <c r="B100">
        <v>162</v>
      </c>
      <c r="C100" s="11">
        <v>40705</v>
      </c>
      <c r="D100">
        <v>2</v>
      </c>
      <c r="E100">
        <v>0</v>
      </c>
      <c r="F100">
        <v>6</v>
      </c>
      <c r="G100">
        <v>0</v>
      </c>
      <c r="H100">
        <v>6</v>
      </c>
      <c r="I100">
        <v>0</v>
      </c>
      <c r="J100">
        <v>1</v>
      </c>
      <c r="K100">
        <v>29.725000000000001</v>
      </c>
      <c r="L100">
        <v>27.799558000000001</v>
      </c>
      <c r="M100">
        <v>65.458299999999994</v>
      </c>
      <c r="N100">
        <v>10.37495</v>
      </c>
      <c r="O100">
        <v>1729</v>
      </c>
      <c r="P100">
        <v>3237</v>
      </c>
      <c r="Q100">
        <v>4966</v>
      </c>
    </row>
    <row r="101" spans="1:17">
      <c r="A101">
        <v>96</v>
      </c>
      <c r="B101">
        <v>96</v>
      </c>
      <c r="C101" s="11">
        <v>40639</v>
      </c>
      <c r="D101">
        <v>2</v>
      </c>
      <c r="E101">
        <v>0</v>
      </c>
      <c r="F101">
        <v>4</v>
      </c>
      <c r="G101">
        <v>0</v>
      </c>
      <c r="H101">
        <v>3</v>
      </c>
      <c r="I101">
        <v>1</v>
      </c>
      <c r="J101">
        <v>1</v>
      </c>
      <c r="K101">
        <v>16.024152999999998</v>
      </c>
      <c r="L101">
        <v>15.891928</v>
      </c>
      <c r="M101">
        <v>47.083300000000001</v>
      </c>
      <c r="N101">
        <v>17.625221</v>
      </c>
      <c r="O101">
        <v>413</v>
      </c>
      <c r="P101">
        <v>2395</v>
      </c>
      <c r="Q101">
        <v>2808</v>
      </c>
    </row>
    <row r="102" spans="1:17">
      <c r="A102">
        <v>1</v>
      </c>
      <c r="B102">
        <v>1</v>
      </c>
      <c r="C102" s="11">
        <v>40544</v>
      </c>
      <c r="D102">
        <v>1</v>
      </c>
      <c r="E102">
        <v>0</v>
      </c>
      <c r="F102">
        <v>1</v>
      </c>
      <c r="G102">
        <v>0</v>
      </c>
      <c r="H102">
        <v>6</v>
      </c>
      <c r="I102">
        <v>0</v>
      </c>
      <c r="J102">
        <v>2</v>
      </c>
      <c r="K102">
        <v>14.110847</v>
      </c>
      <c r="L102">
        <v>14.908625000000001</v>
      </c>
      <c r="M102">
        <v>80.583299999999994</v>
      </c>
      <c r="N102">
        <v>10.749881999999999</v>
      </c>
      <c r="O102">
        <v>331</v>
      </c>
      <c r="P102">
        <v>654</v>
      </c>
      <c r="Q102">
        <v>985</v>
      </c>
    </row>
    <row r="103" spans="1:17">
      <c r="A103">
        <v>174</v>
      </c>
      <c r="B103">
        <v>174</v>
      </c>
      <c r="C103" s="11">
        <v>40717</v>
      </c>
      <c r="D103">
        <v>3</v>
      </c>
      <c r="E103">
        <v>0</v>
      </c>
      <c r="F103">
        <v>6</v>
      </c>
      <c r="G103">
        <v>0</v>
      </c>
      <c r="H103">
        <v>4</v>
      </c>
      <c r="I103">
        <v>1</v>
      </c>
      <c r="J103">
        <v>2</v>
      </c>
      <c r="K103">
        <v>29.861653</v>
      </c>
      <c r="L103">
        <v>28.447153</v>
      </c>
      <c r="M103">
        <v>70.333299999999994</v>
      </c>
      <c r="N103">
        <v>15.999867999999999</v>
      </c>
      <c r="O103">
        <v>746</v>
      </c>
      <c r="P103">
        <v>4044</v>
      </c>
      <c r="Q103">
        <v>4790</v>
      </c>
    </row>
    <row r="104" spans="1:17">
      <c r="A104">
        <v>119</v>
      </c>
      <c r="B104">
        <v>119</v>
      </c>
      <c r="C104" s="11">
        <v>40662</v>
      </c>
      <c r="D104">
        <v>2</v>
      </c>
      <c r="E104">
        <v>0</v>
      </c>
      <c r="F104">
        <v>4</v>
      </c>
      <c r="G104">
        <v>0</v>
      </c>
      <c r="H104">
        <v>5</v>
      </c>
      <c r="I104">
        <v>1</v>
      </c>
      <c r="J104">
        <v>1</v>
      </c>
      <c r="K104">
        <v>20.91</v>
      </c>
      <c r="L104">
        <v>20.395983000000001</v>
      </c>
      <c r="M104">
        <v>45.708300000000001</v>
      </c>
      <c r="N104">
        <v>16.084220999999999</v>
      </c>
      <c r="O104">
        <v>878</v>
      </c>
      <c r="P104">
        <v>3717</v>
      </c>
      <c r="Q104">
        <v>4595</v>
      </c>
    </row>
    <row r="105" spans="1:17">
      <c r="A105">
        <v>74</v>
      </c>
      <c r="B105">
        <v>74</v>
      </c>
      <c r="C105" s="11">
        <v>40617</v>
      </c>
      <c r="D105">
        <v>1</v>
      </c>
      <c r="E105">
        <v>0</v>
      </c>
      <c r="F105">
        <v>3</v>
      </c>
      <c r="G105">
        <v>0</v>
      </c>
      <c r="H105">
        <v>2</v>
      </c>
      <c r="I105">
        <v>1</v>
      </c>
      <c r="J105">
        <v>2</v>
      </c>
      <c r="K105">
        <v>13.013031</v>
      </c>
      <c r="L105">
        <v>13.045298000000001</v>
      </c>
      <c r="M105">
        <v>65.565200000000004</v>
      </c>
      <c r="N105">
        <v>12.348703</v>
      </c>
      <c r="O105">
        <v>289</v>
      </c>
      <c r="P105">
        <v>1767</v>
      </c>
      <c r="Q105">
        <v>2056</v>
      </c>
    </row>
    <row r="106" spans="1:17">
      <c r="A106">
        <v>116</v>
      </c>
      <c r="B106">
        <v>116</v>
      </c>
      <c r="C106" s="11">
        <v>40659</v>
      </c>
      <c r="D106">
        <v>2</v>
      </c>
      <c r="E106">
        <v>0</v>
      </c>
      <c r="F106">
        <v>4</v>
      </c>
      <c r="G106">
        <v>0</v>
      </c>
      <c r="H106">
        <v>2</v>
      </c>
      <c r="I106">
        <v>1</v>
      </c>
      <c r="J106">
        <v>1</v>
      </c>
      <c r="K106">
        <v>25.898347000000001</v>
      </c>
      <c r="L106">
        <v>24.357403000000001</v>
      </c>
      <c r="M106">
        <v>72.916700000000006</v>
      </c>
      <c r="N106">
        <v>21.875499999999999</v>
      </c>
      <c r="O106">
        <v>678</v>
      </c>
      <c r="P106">
        <v>3722</v>
      </c>
      <c r="Q106">
        <v>4400</v>
      </c>
    </row>
    <row r="107" spans="1:17">
      <c r="A107">
        <v>48</v>
      </c>
      <c r="B107">
        <v>48</v>
      </c>
      <c r="C107" s="11">
        <v>40591</v>
      </c>
      <c r="D107">
        <v>1</v>
      </c>
      <c r="E107">
        <v>0</v>
      </c>
      <c r="F107">
        <v>2</v>
      </c>
      <c r="G107">
        <v>0</v>
      </c>
      <c r="H107">
        <v>4</v>
      </c>
      <c r="I107">
        <v>1</v>
      </c>
      <c r="J107">
        <v>1</v>
      </c>
      <c r="K107">
        <v>17.869153000000001</v>
      </c>
      <c r="L107">
        <v>17.574978000000002</v>
      </c>
      <c r="M107">
        <v>50.5</v>
      </c>
      <c r="N107">
        <v>15.416968000000001</v>
      </c>
      <c r="O107">
        <v>259</v>
      </c>
      <c r="P107">
        <v>2216</v>
      </c>
      <c r="Q107">
        <v>2475</v>
      </c>
    </row>
    <row r="108" spans="1:17">
      <c r="A108">
        <v>187</v>
      </c>
      <c r="B108">
        <v>187</v>
      </c>
      <c r="C108" s="11">
        <v>40730</v>
      </c>
      <c r="D108">
        <v>3</v>
      </c>
      <c r="E108">
        <v>0</v>
      </c>
      <c r="F108">
        <v>7</v>
      </c>
      <c r="G108">
        <v>0</v>
      </c>
      <c r="H108">
        <v>3</v>
      </c>
      <c r="I108">
        <v>1</v>
      </c>
      <c r="J108">
        <v>1</v>
      </c>
      <c r="K108">
        <v>29.52</v>
      </c>
      <c r="L108">
        <v>28.110952999999999</v>
      </c>
      <c r="M108">
        <v>74.333299999999994</v>
      </c>
      <c r="N108">
        <v>10.042161</v>
      </c>
      <c r="O108">
        <v>784</v>
      </c>
      <c r="P108">
        <v>3845</v>
      </c>
      <c r="Q108">
        <v>4629</v>
      </c>
    </row>
    <row r="109" spans="1:17">
      <c r="A109">
        <v>85</v>
      </c>
      <c r="B109">
        <v>85</v>
      </c>
      <c r="C109" s="11">
        <v>40628</v>
      </c>
      <c r="D109">
        <v>2</v>
      </c>
      <c r="E109">
        <v>0</v>
      </c>
      <c r="F109">
        <v>3</v>
      </c>
      <c r="G109">
        <v>0</v>
      </c>
      <c r="H109">
        <v>6</v>
      </c>
      <c r="I109">
        <v>0</v>
      </c>
      <c r="J109">
        <v>1</v>
      </c>
      <c r="K109">
        <v>10.899153</v>
      </c>
      <c r="L109">
        <v>10.560411</v>
      </c>
      <c r="M109">
        <v>39.416699999999999</v>
      </c>
      <c r="N109">
        <v>14.041257</v>
      </c>
      <c r="O109">
        <v>981</v>
      </c>
      <c r="P109">
        <v>1515</v>
      </c>
      <c r="Q109">
        <v>2496</v>
      </c>
    </row>
    <row r="110" spans="1:17">
      <c r="A110">
        <v>9</v>
      </c>
      <c r="B110">
        <v>9</v>
      </c>
      <c r="C110" s="11">
        <v>40552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5.6716530000000001</v>
      </c>
      <c r="L110">
        <v>4.7631750000000004</v>
      </c>
      <c r="M110">
        <v>43.416699999999999</v>
      </c>
      <c r="N110">
        <v>24.25065</v>
      </c>
      <c r="O110">
        <v>54</v>
      </c>
      <c r="P110">
        <v>768</v>
      </c>
      <c r="Q110">
        <v>822</v>
      </c>
    </row>
    <row r="111" spans="1:17">
      <c r="A111">
        <v>188</v>
      </c>
      <c r="B111">
        <v>188</v>
      </c>
      <c r="C111" s="11">
        <v>40731</v>
      </c>
      <c r="D111">
        <v>3</v>
      </c>
      <c r="E111">
        <v>0</v>
      </c>
      <c r="F111">
        <v>7</v>
      </c>
      <c r="G111">
        <v>0</v>
      </c>
      <c r="H111">
        <v>4</v>
      </c>
      <c r="I111">
        <v>1</v>
      </c>
      <c r="J111">
        <v>1</v>
      </c>
      <c r="K111">
        <v>30.75</v>
      </c>
      <c r="L111">
        <v>28.161711</v>
      </c>
      <c r="M111">
        <v>65.125</v>
      </c>
      <c r="N111">
        <v>10.666399999999999</v>
      </c>
      <c r="O111">
        <v>754</v>
      </c>
      <c r="P111">
        <v>3838</v>
      </c>
      <c r="Q111">
        <v>4592</v>
      </c>
    </row>
    <row r="112" spans="1:17">
      <c r="A112">
        <v>18</v>
      </c>
      <c r="B112">
        <v>18</v>
      </c>
      <c r="C112" s="11">
        <v>40561</v>
      </c>
      <c r="D112">
        <v>1</v>
      </c>
      <c r="E112">
        <v>0</v>
      </c>
      <c r="F112">
        <v>1</v>
      </c>
      <c r="G112">
        <v>0</v>
      </c>
      <c r="H112">
        <v>2</v>
      </c>
      <c r="I112">
        <v>1</v>
      </c>
      <c r="J112">
        <v>2</v>
      </c>
      <c r="K112">
        <v>8.8833470000000005</v>
      </c>
      <c r="L112">
        <v>9.5256530000000001</v>
      </c>
      <c r="M112">
        <v>86.166700000000006</v>
      </c>
      <c r="N112">
        <v>9.8339250000000007</v>
      </c>
      <c r="O112">
        <v>9</v>
      </c>
      <c r="P112">
        <v>674</v>
      </c>
      <c r="Q112">
        <v>683</v>
      </c>
    </row>
    <row r="113" spans="1:17">
      <c r="A113">
        <v>87</v>
      </c>
      <c r="B113">
        <v>87</v>
      </c>
      <c r="C113" s="11">
        <v>40630</v>
      </c>
      <c r="D113">
        <v>2</v>
      </c>
      <c r="E113">
        <v>0</v>
      </c>
      <c r="F113">
        <v>3</v>
      </c>
      <c r="G113">
        <v>0</v>
      </c>
      <c r="H113">
        <v>1</v>
      </c>
      <c r="I113">
        <v>1</v>
      </c>
      <c r="J113">
        <v>1</v>
      </c>
      <c r="K113">
        <v>10.838267999999999</v>
      </c>
      <c r="L113">
        <v>10.560534000000001</v>
      </c>
      <c r="M113">
        <v>30.217400000000001</v>
      </c>
      <c r="N113">
        <v>14.217668</v>
      </c>
      <c r="O113">
        <v>222</v>
      </c>
      <c r="P113">
        <v>1806</v>
      </c>
      <c r="Q113">
        <v>2028</v>
      </c>
    </row>
    <row r="114" spans="1:17">
      <c r="A114">
        <v>197</v>
      </c>
      <c r="B114">
        <v>197</v>
      </c>
      <c r="C114" s="11">
        <v>40740</v>
      </c>
      <c r="D114">
        <v>3</v>
      </c>
      <c r="E114">
        <v>0</v>
      </c>
      <c r="F114">
        <v>7</v>
      </c>
      <c r="G114">
        <v>0</v>
      </c>
      <c r="H114">
        <v>6</v>
      </c>
      <c r="I114">
        <v>0</v>
      </c>
      <c r="J114">
        <v>1</v>
      </c>
      <c r="K114">
        <v>28.153347</v>
      </c>
      <c r="L114">
        <v>26.168783000000001</v>
      </c>
      <c r="M114">
        <v>58.5</v>
      </c>
      <c r="N114">
        <v>13.958914</v>
      </c>
      <c r="O114">
        <v>2418</v>
      </c>
      <c r="P114">
        <v>3505</v>
      </c>
      <c r="Q114">
        <v>5923</v>
      </c>
    </row>
    <row r="115" spans="1:17">
      <c r="A115">
        <v>19</v>
      </c>
      <c r="B115">
        <v>19</v>
      </c>
      <c r="C115" s="11">
        <v>40562</v>
      </c>
      <c r="D115">
        <v>1</v>
      </c>
      <c r="E115">
        <v>0</v>
      </c>
      <c r="F115">
        <v>1</v>
      </c>
      <c r="G115">
        <v>0</v>
      </c>
      <c r="H115">
        <v>3</v>
      </c>
      <c r="I115">
        <v>1</v>
      </c>
      <c r="J115">
        <v>2</v>
      </c>
      <c r="K115">
        <v>11.979134</v>
      </c>
      <c r="L115">
        <v>12.235302000000001</v>
      </c>
      <c r="M115">
        <v>74.173900000000003</v>
      </c>
      <c r="N115">
        <v>13.957239</v>
      </c>
      <c r="O115">
        <v>78</v>
      </c>
      <c r="P115">
        <v>1572</v>
      </c>
      <c r="Q115">
        <v>1650</v>
      </c>
    </row>
    <row r="116" spans="1:17">
      <c r="A116">
        <v>75</v>
      </c>
      <c r="B116">
        <v>75</v>
      </c>
      <c r="C116" s="11">
        <v>40618</v>
      </c>
      <c r="D116">
        <v>1</v>
      </c>
      <c r="E116">
        <v>0</v>
      </c>
      <c r="F116">
        <v>3</v>
      </c>
      <c r="G116">
        <v>0</v>
      </c>
      <c r="H116">
        <v>3</v>
      </c>
      <c r="I116">
        <v>1</v>
      </c>
      <c r="J116">
        <v>2</v>
      </c>
      <c r="K116">
        <v>14.973896999999999</v>
      </c>
      <c r="L116">
        <v>15.044129999999999</v>
      </c>
      <c r="M116">
        <v>77.652199999999993</v>
      </c>
      <c r="N116">
        <v>13.608839</v>
      </c>
      <c r="O116">
        <v>321</v>
      </c>
      <c r="P116">
        <v>1871</v>
      </c>
      <c r="Q116">
        <v>2192</v>
      </c>
    </row>
    <row r="117" spans="1:17">
      <c r="A117">
        <v>10</v>
      </c>
      <c r="B117">
        <v>10</v>
      </c>
      <c r="C117" s="11">
        <v>40553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6.1841530000000002</v>
      </c>
      <c r="L117">
        <v>6.1864080000000001</v>
      </c>
      <c r="M117">
        <v>48.291699999999999</v>
      </c>
      <c r="N117">
        <v>14.958888999999999</v>
      </c>
      <c r="O117">
        <v>41</v>
      </c>
      <c r="P117">
        <v>1280</v>
      </c>
      <c r="Q117">
        <v>1321</v>
      </c>
    </row>
    <row r="118" spans="1:17">
      <c r="A118">
        <v>31</v>
      </c>
      <c r="B118">
        <v>31</v>
      </c>
      <c r="C118" s="11">
        <v>40574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2</v>
      </c>
      <c r="K118">
        <v>7.4141529999999998</v>
      </c>
      <c r="L118">
        <v>7.6362500000000004</v>
      </c>
      <c r="M118">
        <v>60.375</v>
      </c>
      <c r="N118">
        <v>12.541864</v>
      </c>
      <c r="O118">
        <v>42</v>
      </c>
      <c r="P118">
        <v>1459</v>
      </c>
      <c r="Q118">
        <v>1501</v>
      </c>
    </row>
    <row r="119" spans="1:17">
      <c r="A119">
        <v>14</v>
      </c>
      <c r="B119">
        <v>14</v>
      </c>
      <c r="C119" s="11">
        <v>40557</v>
      </c>
      <c r="D119">
        <v>1</v>
      </c>
      <c r="E119">
        <v>0</v>
      </c>
      <c r="F119">
        <v>1</v>
      </c>
      <c r="G119">
        <v>0</v>
      </c>
      <c r="H119">
        <v>5</v>
      </c>
      <c r="I119">
        <v>1</v>
      </c>
      <c r="J119">
        <v>1</v>
      </c>
      <c r="K119">
        <v>6.5956700000000001</v>
      </c>
      <c r="L119">
        <v>7.724933</v>
      </c>
      <c r="M119">
        <v>53.782600000000002</v>
      </c>
      <c r="N119">
        <v>8.4787160000000004</v>
      </c>
      <c r="O119">
        <v>54</v>
      </c>
      <c r="P119">
        <v>1367</v>
      </c>
      <c r="Q119">
        <v>1421</v>
      </c>
    </row>
    <row r="120" spans="1:17">
      <c r="A120">
        <v>81</v>
      </c>
      <c r="B120">
        <v>81</v>
      </c>
      <c r="C120" s="11">
        <v>40624</v>
      </c>
      <c r="D120">
        <v>2</v>
      </c>
      <c r="E120">
        <v>0</v>
      </c>
      <c r="F120">
        <v>3</v>
      </c>
      <c r="G120">
        <v>0</v>
      </c>
      <c r="H120">
        <v>2</v>
      </c>
      <c r="I120">
        <v>1</v>
      </c>
      <c r="J120">
        <v>1</v>
      </c>
      <c r="K120">
        <v>18.108346999999998</v>
      </c>
      <c r="L120">
        <v>18.066322</v>
      </c>
      <c r="M120">
        <v>62.458300000000001</v>
      </c>
      <c r="N120">
        <v>15.125249999999999</v>
      </c>
      <c r="O120">
        <v>460</v>
      </c>
      <c r="P120">
        <v>2243</v>
      </c>
      <c r="Q120">
        <v>2703</v>
      </c>
    </row>
    <row r="121" spans="1:17">
      <c r="A121">
        <v>77</v>
      </c>
      <c r="B121">
        <v>77</v>
      </c>
      <c r="C121" s="11">
        <v>40620</v>
      </c>
      <c r="D121">
        <v>1</v>
      </c>
      <c r="E121">
        <v>0</v>
      </c>
      <c r="F121">
        <v>3</v>
      </c>
      <c r="G121">
        <v>0</v>
      </c>
      <c r="H121">
        <v>5</v>
      </c>
      <c r="I121">
        <v>1</v>
      </c>
      <c r="J121">
        <v>1</v>
      </c>
      <c r="K121">
        <v>22.14</v>
      </c>
      <c r="L121">
        <v>21.607368999999998</v>
      </c>
      <c r="M121">
        <v>52.521700000000003</v>
      </c>
      <c r="N121">
        <v>15.478139000000001</v>
      </c>
      <c r="O121">
        <v>884</v>
      </c>
      <c r="P121">
        <v>2355</v>
      </c>
      <c r="Q121">
        <v>3239</v>
      </c>
    </row>
    <row r="122" spans="1:17">
      <c r="A122">
        <v>64</v>
      </c>
      <c r="B122">
        <v>64</v>
      </c>
      <c r="C122" s="11">
        <v>40607</v>
      </c>
      <c r="D122">
        <v>1</v>
      </c>
      <c r="E122">
        <v>0</v>
      </c>
      <c r="F122">
        <v>3</v>
      </c>
      <c r="G122">
        <v>0</v>
      </c>
      <c r="H122">
        <v>6</v>
      </c>
      <c r="I122">
        <v>0</v>
      </c>
      <c r="J122">
        <v>2</v>
      </c>
      <c r="K122">
        <v>15.750847</v>
      </c>
      <c r="L122">
        <v>15.529939000000001</v>
      </c>
      <c r="M122">
        <v>78.916700000000006</v>
      </c>
      <c r="N122">
        <v>16.875357000000001</v>
      </c>
      <c r="O122">
        <v>640</v>
      </c>
      <c r="P122">
        <v>1437</v>
      </c>
      <c r="Q122">
        <v>2077</v>
      </c>
    </row>
    <row r="123" spans="1:17">
      <c r="A123">
        <v>135</v>
      </c>
      <c r="B123">
        <v>135</v>
      </c>
      <c r="C123" s="11">
        <v>40678</v>
      </c>
      <c r="D123">
        <v>2</v>
      </c>
      <c r="E123">
        <v>0</v>
      </c>
      <c r="F123">
        <v>5</v>
      </c>
      <c r="G123">
        <v>0</v>
      </c>
      <c r="H123">
        <v>0</v>
      </c>
      <c r="I123">
        <v>0</v>
      </c>
      <c r="J123">
        <v>2</v>
      </c>
      <c r="K123">
        <v>23.0625</v>
      </c>
      <c r="L123">
        <v>21.975999999999999</v>
      </c>
      <c r="M123">
        <v>86.708299999999994</v>
      </c>
      <c r="N123">
        <v>10.249593000000001</v>
      </c>
      <c r="O123">
        <v>1582</v>
      </c>
      <c r="P123">
        <v>2971</v>
      </c>
      <c r="Q123">
        <v>4553</v>
      </c>
    </row>
    <row r="124" spans="1:17">
      <c r="A124">
        <v>125</v>
      </c>
      <c r="B124">
        <v>125</v>
      </c>
      <c r="C124" s="11">
        <v>40668</v>
      </c>
      <c r="D124">
        <v>2</v>
      </c>
      <c r="E124">
        <v>0</v>
      </c>
      <c r="F124">
        <v>5</v>
      </c>
      <c r="G124">
        <v>0</v>
      </c>
      <c r="H124">
        <v>4</v>
      </c>
      <c r="I124">
        <v>1</v>
      </c>
      <c r="J124">
        <v>1</v>
      </c>
      <c r="K124">
        <v>18.825847</v>
      </c>
      <c r="L124">
        <v>18.118597000000001</v>
      </c>
      <c r="M124">
        <v>44.416699999999999</v>
      </c>
      <c r="N124">
        <v>19.791264000000002</v>
      </c>
      <c r="O124">
        <v>614</v>
      </c>
      <c r="P124">
        <v>3819</v>
      </c>
      <c r="Q124">
        <v>4433</v>
      </c>
    </row>
    <row r="125" spans="1:17">
      <c r="A125">
        <v>78</v>
      </c>
      <c r="B125">
        <v>78</v>
      </c>
      <c r="C125" s="11">
        <v>40621</v>
      </c>
      <c r="D125">
        <v>1</v>
      </c>
      <c r="E125">
        <v>0</v>
      </c>
      <c r="F125">
        <v>3</v>
      </c>
      <c r="G125">
        <v>0</v>
      </c>
      <c r="H125">
        <v>6</v>
      </c>
      <c r="I125">
        <v>0</v>
      </c>
      <c r="J125">
        <v>1</v>
      </c>
      <c r="K125">
        <v>19.372499999999999</v>
      </c>
      <c r="L125">
        <v>19.127524999999999</v>
      </c>
      <c r="M125">
        <v>37.916699999999999</v>
      </c>
      <c r="N125">
        <v>24.667189</v>
      </c>
      <c r="O125">
        <v>1424</v>
      </c>
      <c r="P125">
        <v>1693</v>
      </c>
      <c r="Q125">
        <v>3117</v>
      </c>
    </row>
    <row r="126" spans="1:17">
      <c r="A126">
        <v>151</v>
      </c>
      <c r="B126">
        <v>151</v>
      </c>
      <c r="C126" s="11">
        <v>40694</v>
      </c>
      <c r="D126">
        <v>2</v>
      </c>
      <c r="E126">
        <v>0</v>
      </c>
      <c r="F126">
        <v>5</v>
      </c>
      <c r="G126">
        <v>0</v>
      </c>
      <c r="H126">
        <v>2</v>
      </c>
      <c r="I126">
        <v>1</v>
      </c>
      <c r="J126">
        <v>1</v>
      </c>
      <c r="K126">
        <v>31.774999999999999</v>
      </c>
      <c r="L126">
        <v>29.740703</v>
      </c>
      <c r="M126">
        <v>63.666699999999999</v>
      </c>
      <c r="N126">
        <v>7.4590430000000003</v>
      </c>
      <c r="O126">
        <v>673</v>
      </c>
      <c r="P126">
        <v>3309</v>
      </c>
      <c r="Q126">
        <v>3982</v>
      </c>
    </row>
    <row r="127" spans="1:17">
      <c r="A127">
        <v>23</v>
      </c>
      <c r="B127">
        <v>23</v>
      </c>
      <c r="C127" s="11">
        <v>40566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3.9573896999999998</v>
      </c>
      <c r="L127">
        <v>4.0524031000000003</v>
      </c>
      <c r="M127">
        <v>43.652200000000001</v>
      </c>
      <c r="N127">
        <v>16.522200000000002</v>
      </c>
      <c r="O127">
        <v>150</v>
      </c>
      <c r="P127">
        <v>836</v>
      </c>
      <c r="Q127">
        <v>986</v>
      </c>
    </row>
    <row r="128" spans="1:17">
      <c r="A128">
        <v>133</v>
      </c>
      <c r="B128">
        <v>133</v>
      </c>
      <c r="C128" s="11">
        <v>40676</v>
      </c>
      <c r="D128">
        <v>2</v>
      </c>
      <c r="E128">
        <v>0</v>
      </c>
      <c r="F128">
        <v>5</v>
      </c>
      <c r="G128">
        <v>0</v>
      </c>
      <c r="H128">
        <v>5</v>
      </c>
      <c r="I128">
        <v>1</v>
      </c>
      <c r="J128">
        <v>2</v>
      </c>
      <c r="K128">
        <v>21.012499999999999</v>
      </c>
      <c r="L128">
        <v>20.266300000000001</v>
      </c>
      <c r="M128">
        <v>86.333299999999994</v>
      </c>
      <c r="N128">
        <v>12.041575</v>
      </c>
      <c r="O128">
        <v>692</v>
      </c>
      <c r="P128">
        <v>3413</v>
      </c>
      <c r="Q128">
        <v>4105</v>
      </c>
    </row>
    <row r="129" spans="1:17">
      <c r="A129">
        <v>46</v>
      </c>
      <c r="B129">
        <v>46</v>
      </c>
      <c r="C129" s="11">
        <v>40589</v>
      </c>
      <c r="D129">
        <v>1</v>
      </c>
      <c r="E129">
        <v>0</v>
      </c>
      <c r="F129">
        <v>2</v>
      </c>
      <c r="G129">
        <v>0</v>
      </c>
      <c r="H129">
        <v>2</v>
      </c>
      <c r="I129">
        <v>1</v>
      </c>
      <c r="J129">
        <v>1</v>
      </c>
      <c r="K129">
        <v>10.909566999999999</v>
      </c>
      <c r="L129">
        <v>10.425234</v>
      </c>
      <c r="M129">
        <v>31.434799999999999</v>
      </c>
      <c r="N129">
        <v>19.522058000000001</v>
      </c>
      <c r="O129">
        <v>140</v>
      </c>
      <c r="P129">
        <v>1675</v>
      </c>
      <c r="Q129">
        <v>1815</v>
      </c>
    </row>
    <row r="130" spans="1:17">
      <c r="A130">
        <v>72</v>
      </c>
      <c r="B130">
        <v>72</v>
      </c>
      <c r="C130" s="11">
        <v>40615</v>
      </c>
      <c r="D130">
        <v>1</v>
      </c>
      <c r="E130">
        <v>0</v>
      </c>
      <c r="F130">
        <v>3</v>
      </c>
      <c r="G130">
        <v>0</v>
      </c>
      <c r="H130">
        <v>0</v>
      </c>
      <c r="I130">
        <v>0</v>
      </c>
      <c r="J130">
        <v>1</v>
      </c>
      <c r="K130">
        <v>15.758267999999999</v>
      </c>
      <c r="L130">
        <v>15.583731</v>
      </c>
      <c r="M130">
        <v>52.739100000000001</v>
      </c>
      <c r="N130">
        <v>18.130468</v>
      </c>
      <c r="O130">
        <v>982</v>
      </c>
      <c r="P130">
        <v>1435</v>
      </c>
      <c r="Q130">
        <v>2417</v>
      </c>
    </row>
    <row r="131" spans="1:17">
      <c r="A131">
        <v>56</v>
      </c>
      <c r="B131">
        <v>56</v>
      </c>
      <c r="C131" s="11">
        <v>40599</v>
      </c>
      <c r="D131">
        <v>1</v>
      </c>
      <c r="E131">
        <v>0</v>
      </c>
      <c r="F131">
        <v>2</v>
      </c>
      <c r="G131">
        <v>0</v>
      </c>
      <c r="H131">
        <v>5</v>
      </c>
      <c r="I131">
        <v>1</v>
      </c>
      <c r="J131">
        <v>2</v>
      </c>
      <c r="K131">
        <v>14.938268000000001</v>
      </c>
      <c r="L131">
        <v>14.368900999999999</v>
      </c>
      <c r="M131">
        <v>71.217399999999998</v>
      </c>
      <c r="N131">
        <v>23.218112999999999</v>
      </c>
      <c r="O131">
        <v>120</v>
      </c>
      <c r="P131">
        <v>1341</v>
      </c>
      <c r="Q131">
        <v>1461</v>
      </c>
    </row>
    <row r="132" spans="1:17">
      <c r="A132">
        <v>39</v>
      </c>
      <c r="B132">
        <v>39</v>
      </c>
      <c r="C132" s="11">
        <v>40582</v>
      </c>
      <c r="D132">
        <v>1</v>
      </c>
      <c r="E132">
        <v>0</v>
      </c>
      <c r="F132">
        <v>2</v>
      </c>
      <c r="G132">
        <v>0</v>
      </c>
      <c r="H132">
        <v>2</v>
      </c>
      <c r="I132">
        <v>1</v>
      </c>
      <c r="J132">
        <v>1</v>
      </c>
      <c r="K132">
        <v>9.0541529999999995</v>
      </c>
      <c r="L132">
        <v>8.1280859999999997</v>
      </c>
      <c r="M132">
        <v>53.791699999999999</v>
      </c>
      <c r="N132">
        <v>24.25065</v>
      </c>
      <c r="O132">
        <v>64</v>
      </c>
      <c r="P132">
        <v>1466</v>
      </c>
      <c r="Q132">
        <v>1530</v>
      </c>
    </row>
    <row r="133" spans="1:17">
      <c r="A133">
        <v>24</v>
      </c>
      <c r="B133">
        <v>24</v>
      </c>
      <c r="C133" s="11">
        <v>40567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3.9930433000000001</v>
      </c>
      <c r="L133">
        <v>4.8351300000000004</v>
      </c>
      <c r="M133">
        <v>49.173900000000003</v>
      </c>
      <c r="N133">
        <v>10.60811</v>
      </c>
      <c r="O133">
        <v>86</v>
      </c>
      <c r="P133">
        <v>1330</v>
      </c>
      <c r="Q133">
        <v>1416</v>
      </c>
    </row>
    <row r="134" spans="1:17">
      <c r="A134">
        <v>171</v>
      </c>
      <c r="B134">
        <v>171</v>
      </c>
      <c r="C134" s="11">
        <v>40714</v>
      </c>
      <c r="D134">
        <v>2</v>
      </c>
      <c r="E134">
        <v>0</v>
      </c>
      <c r="F134">
        <v>6</v>
      </c>
      <c r="G134">
        <v>0</v>
      </c>
      <c r="H134">
        <v>1</v>
      </c>
      <c r="I134">
        <v>1</v>
      </c>
      <c r="J134">
        <v>2</v>
      </c>
      <c r="K134">
        <v>26.035</v>
      </c>
      <c r="L134">
        <v>24.409185999999998</v>
      </c>
      <c r="M134">
        <v>74.625</v>
      </c>
      <c r="N134">
        <v>10.416824999999999</v>
      </c>
      <c r="O134">
        <v>699</v>
      </c>
      <c r="P134">
        <v>3311</v>
      </c>
      <c r="Q134">
        <v>4010</v>
      </c>
    </row>
    <row r="135" spans="1:17">
      <c r="A135">
        <v>172</v>
      </c>
      <c r="B135">
        <v>172</v>
      </c>
      <c r="C135" s="11">
        <v>40715</v>
      </c>
      <c r="D135">
        <v>3</v>
      </c>
      <c r="E135">
        <v>0</v>
      </c>
      <c r="F135">
        <v>6</v>
      </c>
      <c r="G135">
        <v>0</v>
      </c>
      <c r="H135">
        <v>2</v>
      </c>
      <c r="I135">
        <v>1</v>
      </c>
      <c r="J135">
        <v>2</v>
      </c>
      <c r="K135">
        <v>27.914152999999999</v>
      </c>
      <c r="L135">
        <v>26.143485999999999</v>
      </c>
      <c r="M135">
        <v>77.041700000000006</v>
      </c>
      <c r="N135">
        <v>11.458674999999999</v>
      </c>
      <c r="O135">
        <v>774</v>
      </c>
      <c r="P135">
        <v>4061</v>
      </c>
      <c r="Q135">
        <v>4835</v>
      </c>
    </row>
    <row r="136" spans="1:17">
      <c r="A136">
        <v>118</v>
      </c>
      <c r="B136">
        <v>118</v>
      </c>
      <c r="C136" s="11">
        <v>40661</v>
      </c>
      <c r="D136">
        <v>2</v>
      </c>
      <c r="E136">
        <v>0</v>
      </c>
      <c r="F136">
        <v>4</v>
      </c>
      <c r="G136">
        <v>0</v>
      </c>
      <c r="H136">
        <v>4</v>
      </c>
      <c r="I136">
        <v>1</v>
      </c>
      <c r="J136">
        <v>2</v>
      </c>
      <c r="K136">
        <v>25.317499999999999</v>
      </c>
      <c r="L136">
        <v>23.736089</v>
      </c>
      <c r="M136">
        <v>70.083299999999994</v>
      </c>
      <c r="N136">
        <v>21.500836</v>
      </c>
      <c r="O136">
        <v>569</v>
      </c>
      <c r="P136">
        <v>3489</v>
      </c>
      <c r="Q136">
        <v>4058</v>
      </c>
    </row>
    <row r="137" spans="1:17">
      <c r="A137">
        <v>33</v>
      </c>
      <c r="B137">
        <v>33</v>
      </c>
      <c r="C137" s="11">
        <v>40576</v>
      </c>
      <c r="D137">
        <v>1</v>
      </c>
      <c r="E137">
        <v>0</v>
      </c>
      <c r="F137">
        <v>2</v>
      </c>
      <c r="G137">
        <v>0</v>
      </c>
      <c r="H137">
        <v>3</v>
      </c>
      <c r="I137">
        <v>1</v>
      </c>
      <c r="J137">
        <v>2</v>
      </c>
      <c r="K137">
        <v>10.66</v>
      </c>
      <c r="L137">
        <v>10.431096999999999</v>
      </c>
      <c r="M137">
        <v>77.541700000000006</v>
      </c>
      <c r="N137">
        <v>17.708635999999998</v>
      </c>
      <c r="O137">
        <v>72</v>
      </c>
      <c r="P137">
        <v>1454</v>
      </c>
      <c r="Q137">
        <v>1526</v>
      </c>
    </row>
    <row r="138" spans="1:17">
      <c r="A138">
        <v>71</v>
      </c>
      <c r="B138">
        <v>71</v>
      </c>
      <c r="C138" s="11">
        <v>40614</v>
      </c>
      <c r="D138">
        <v>1</v>
      </c>
      <c r="E138">
        <v>0</v>
      </c>
      <c r="F138">
        <v>3</v>
      </c>
      <c r="G138">
        <v>0</v>
      </c>
      <c r="H138">
        <v>6</v>
      </c>
      <c r="I138">
        <v>0</v>
      </c>
      <c r="J138">
        <v>1</v>
      </c>
      <c r="K138">
        <v>13.495846999999999</v>
      </c>
      <c r="L138">
        <v>13.35575</v>
      </c>
      <c r="M138">
        <v>59.458300000000001</v>
      </c>
      <c r="N138">
        <v>14.791925000000001</v>
      </c>
      <c r="O138">
        <v>724</v>
      </c>
      <c r="P138">
        <v>1408</v>
      </c>
      <c r="Q138">
        <v>2132</v>
      </c>
    </row>
    <row r="139" spans="1:17">
      <c r="A139">
        <v>93</v>
      </c>
      <c r="B139">
        <v>93</v>
      </c>
      <c r="C139" s="11">
        <v>40636</v>
      </c>
      <c r="D139">
        <v>2</v>
      </c>
      <c r="E139">
        <v>0</v>
      </c>
      <c r="F139">
        <v>4</v>
      </c>
      <c r="G139">
        <v>0</v>
      </c>
      <c r="H139">
        <v>0</v>
      </c>
      <c r="I139">
        <v>0</v>
      </c>
      <c r="J139">
        <v>1</v>
      </c>
      <c r="K139">
        <v>15.511653000000001</v>
      </c>
      <c r="L139">
        <v>15.529446999999999</v>
      </c>
      <c r="M139">
        <v>48</v>
      </c>
      <c r="N139">
        <v>12.208271</v>
      </c>
      <c r="O139">
        <v>1651</v>
      </c>
      <c r="P139">
        <v>1598</v>
      </c>
      <c r="Q139">
        <v>3249</v>
      </c>
    </row>
    <row r="140" spans="1:17">
      <c r="A140">
        <v>7</v>
      </c>
      <c r="B140">
        <v>7</v>
      </c>
      <c r="C140" s="11">
        <v>40550</v>
      </c>
      <c r="D140">
        <v>1</v>
      </c>
      <c r="E140">
        <v>0</v>
      </c>
      <c r="F140">
        <v>1</v>
      </c>
      <c r="G140">
        <v>0</v>
      </c>
      <c r="H140">
        <v>5</v>
      </c>
      <c r="I140">
        <v>1</v>
      </c>
      <c r="J140">
        <v>2</v>
      </c>
      <c r="K140">
        <v>8.0574019999999997</v>
      </c>
      <c r="L140">
        <v>8.5623989999999992</v>
      </c>
      <c r="M140">
        <v>49.869599999999998</v>
      </c>
      <c r="N140">
        <v>11.304641999999999</v>
      </c>
      <c r="O140">
        <v>148</v>
      </c>
      <c r="P140">
        <v>1362</v>
      </c>
      <c r="Q140">
        <v>1510</v>
      </c>
    </row>
    <row r="141" spans="1:17">
      <c r="A141">
        <v>136</v>
      </c>
      <c r="B141">
        <v>136</v>
      </c>
      <c r="C141" s="11">
        <v>40679</v>
      </c>
      <c r="D141">
        <v>2</v>
      </c>
      <c r="E141">
        <v>0</v>
      </c>
      <c r="F141">
        <v>5</v>
      </c>
      <c r="G141">
        <v>0</v>
      </c>
      <c r="H141">
        <v>1</v>
      </c>
      <c r="I141">
        <v>1</v>
      </c>
      <c r="J141">
        <v>1</v>
      </c>
      <c r="K141">
        <v>23.677499999999998</v>
      </c>
      <c r="L141">
        <v>22.570992</v>
      </c>
      <c r="M141">
        <v>78.791700000000006</v>
      </c>
      <c r="N141">
        <v>8.5003569999999993</v>
      </c>
      <c r="O141">
        <v>773</v>
      </c>
      <c r="P141">
        <v>3185</v>
      </c>
      <c r="Q141">
        <v>3958</v>
      </c>
    </row>
    <row r="142" spans="1:17">
      <c r="A142">
        <v>132</v>
      </c>
      <c r="B142">
        <v>132</v>
      </c>
      <c r="C142" s="11">
        <v>40675</v>
      </c>
      <c r="D142">
        <v>2</v>
      </c>
      <c r="E142">
        <v>0</v>
      </c>
      <c r="F142">
        <v>5</v>
      </c>
      <c r="G142">
        <v>0</v>
      </c>
      <c r="H142">
        <v>4</v>
      </c>
      <c r="I142">
        <v>1</v>
      </c>
      <c r="J142">
        <v>1</v>
      </c>
      <c r="K142">
        <v>21.934999999999999</v>
      </c>
      <c r="L142">
        <v>21.457882999999999</v>
      </c>
      <c r="M142">
        <v>74.75</v>
      </c>
      <c r="N142">
        <v>12.707689</v>
      </c>
      <c r="O142">
        <v>695</v>
      </c>
      <c r="P142">
        <v>4169</v>
      </c>
      <c r="Q142">
        <v>4864</v>
      </c>
    </row>
    <row r="143" spans="1:17">
      <c r="A143">
        <v>114</v>
      </c>
      <c r="B143">
        <v>114</v>
      </c>
      <c r="C143" s="11">
        <v>40657</v>
      </c>
      <c r="D143">
        <v>2</v>
      </c>
      <c r="E143">
        <v>0</v>
      </c>
      <c r="F143">
        <v>4</v>
      </c>
      <c r="G143">
        <v>0</v>
      </c>
      <c r="H143">
        <v>0</v>
      </c>
      <c r="I143">
        <v>0</v>
      </c>
      <c r="J143">
        <v>2</v>
      </c>
      <c r="K143">
        <v>23.848347</v>
      </c>
      <c r="L143">
        <v>22.622282999999999</v>
      </c>
      <c r="M143">
        <v>81.083299999999994</v>
      </c>
      <c r="N143">
        <v>12.875724999999999</v>
      </c>
      <c r="O143">
        <v>1710</v>
      </c>
      <c r="P143">
        <v>2481</v>
      </c>
      <c r="Q143">
        <v>4191</v>
      </c>
    </row>
    <row r="144" spans="1:17">
      <c r="A144">
        <v>65</v>
      </c>
      <c r="B144">
        <v>65</v>
      </c>
      <c r="C144" s="11">
        <v>40608</v>
      </c>
      <c r="D144">
        <v>1</v>
      </c>
      <c r="E144">
        <v>0</v>
      </c>
      <c r="F144">
        <v>3</v>
      </c>
      <c r="G144">
        <v>0</v>
      </c>
      <c r="H144">
        <v>0</v>
      </c>
      <c r="I144">
        <v>0</v>
      </c>
      <c r="J144">
        <v>2</v>
      </c>
      <c r="K144">
        <v>15.437402000000001</v>
      </c>
      <c r="L144">
        <v>15.016332</v>
      </c>
      <c r="M144">
        <v>94.826099999999997</v>
      </c>
      <c r="N144">
        <v>23.000229000000001</v>
      </c>
      <c r="O144">
        <v>114</v>
      </c>
      <c r="P144">
        <v>491</v>
      </c>
      <c r="Q144">
        <v>605</v>
      </c>
    </row>
    <row r="145" spans="1:17">
      <c r="A145">
        <v>138</v>
      </c>
      <c r="B145">
        <v>138</v>
      </c>
      <c r="C145" s="11">
        <v>40681</v>
      </c>
      <c r="D145">
        <v>2</v>
      </c>
      <c r="E145">
        <v>0</v>
      </c>
      <c r="F145">
        <v>5</v>
      </c>
      <c r="G145">
        <v>0</v>
      </c>
      <c r="H145">
        <v>3</v>
      </c>
      <c r="I145">
        <v>1</v>
      </c>
      <c r="J145">
        <v>2</v>
      </c>
      <c r="K145">
        <v>22.55</v>
      </c>
      <c r="L145">
        <v>21.613478000000001</v>
      </c>
      <c r="M145">
        <v>87</v>
      </c>
      <c r="N145">
        <v>13.499964</v>
      </c>
      <c r="O145">
        <v>536</v>
      </c>
      <c r="P145">
        <v>3319</v>
      </c>
      <c r="Q145">
        <v>3855</v>
      </c>
    </row>
    <row r="146" spans="1:17">
      <c r="A146">
        <v>196</v>
      </c>
      <c r="B146">
        <v>196</v>
      </c>
      <c r="C146" s="11">
        <v>40739</v>
      </c>
      <c r="D146">
        <v>3</v>
      </c>
      <c r="E146">
        <v>0</v>
      </c>
      <c r="F146">
        <v>7</v>
      </c>
      <c r="G146">
        <v>0</v>
      </c>
      <c r="H146">
        <v>5</v>
      </c>
      <c r="I146">
        <v>1</v>
      </c>
      <c r="J146">
        <v>1</v>
      </c>
      <c r="K146">
        <v>27.196653000000001</v>
      </c>
      <c r="L146">
        <v>25.599211</v>
      </c>
      <c r="M146">
        <v>59.125</v>
      </c>
      <c r="N146">
        <v>12.249810999999999</v>
      </c>
      <c r="O146">
        <v>1318</v>
      </c>
      <c r="P146">
        <v>4220</v>
      </c>
      <c r="Q146">
        <v>5538</v>
      </c>
    </row>
    <row r="147" spans="1:17">
      <c r="A147">
        <v>111</v>
      </c>
      <c r="B147">
        <v>111</v>
      </c>
      <c r="C147" s="11">
        <v>40654</v>
      </c>
      <c r="D147">
        <v>2</v>
      </c>
      <c r="E147">
        <v>0</v>
      </c>
      <c r="F147">
        <v>4</v>
      </c>
      <c r="G147">
        <v>0</v>
      </c>
      <c r="H147">
        <v>4</v>
      </c>
      <c r="I147">
        <v>1</v>
      </c>
      <c r="J147">
        <v>1</v>
      </c>
      <c r="K147">
        <v>18.825847</v>
      </c>
      <c r="L147">
        <v>18.609572</v>
      </c>
      <c r="M147">
        <v>40.708300000000001</v>
      </c>
      <c r="N147">
        <v>21.792286000000001</v>
      </c>
      <c r="O147">
        <v>745</v>
      </c>
      <c r="P147">
        <v>3444</v>
      </c>
      <c r="Q147">
        <v>4189</v>
      </c>
    </row>
    <row r="148" spans="1:17">
      <c r="A148">
        <v>153</v>
      </c>
      <c r="B148">
        <v>153</v>
      </c>
      <c r="C148" s="11">
        <v>40696</v>
      </c>
      <c r="D148">
        <v>2</v>
      </c>
      <c r="E148">
        <v>0</v>
      </c>
      <c r="F148">
        <v>6</v>
      </c>
      <c r="G148">
        <v>0</v>
      </c>
      <c r="H148">
        <v>4</v>
      </c>
      <c r="I148">
        <v>1</v>
      </c>
      <c r="J148">
        <v>1</v>
      </c>
      <c r="K148">
        <v>29.315000000000001</v>
      </c>
      <c r="L148">
        <v>26.401622</v>
      </c>
      <c r="M148">
        <v>30.5</v>
      </c>
      <c r="N148">
        <v>19.583228999999999</v>
      </c>
      <c r="O148">
        <v>736</v>
      </c>
      <c r="P148">
        <v>4232</v>
      </c>
      <c r="Q148">
        <v>4968</v>
      </c>
    </row>
    <row r="149" spans="1:17">
      <c r="A149">
        <v>121</v>
      </c>
      <c r="B149">
        <v>121</v>
      </c>
      <c r="C149" s="11">
        <v>40664</v>
      </c>
      <c r="D149">
        <v>2</v>
      </c>
      <c r="E149">
        <v>0</v>
      </c>
      <c r="F149">
        <v>5</v>
      </c>
      <c r="G149">
        <v>0</v>
      </c>
      <c r="H149">
        <v>0</v>
      </c>
      <c r="I149">
        <v>0</v>
      </c>
      <c r="J149">
        <v>2</v>
      </c>
      <c r="K149">
        <v>18.518346999999999</v>
      </c>
      <c r="L149">
        <v>18.376363999999999</v>
      </c>
      <c r="M149">
        <v>76.208299999999994</v>
      </c>
      <c r="N149">
        <v>7.125718</v>
      </c>
      <c r="O149">
        <v>1138</v>
      </c>
      <c r="P149">
        <v>2213</v>
      </c>
      <c r="Q149">
        <v>3351</v>
      </c>
    </row>
    <row r="150" spans="1:17">
      <c r="A150">
        <v>134</v>
      </c>
      <c r="B150">
        <v>134</v>
      </c>
      <c r="C150" s="11">
        <v>40677</v>
      </c>
      <c r="D150">
        <v>2</v>
      </c>
      <c r="E150">
        <v>0</v>
      </c>
      <c r="F150">
        <v>5</v>
      </c>
      <c r="G150">
        <v>0</v>
      </c>
      <c r="H150">
        <v>6</v>
      </c>
      <c r="I150">
        <v>0</v>
      </c>
      <c r="J150">
        <v>2</v>
      </c>
      <c r="K150">
        <v>21.354153</v>
      </c>
      <c r="L150">
        <v>20.525789</v>
      </c>
      <c r="M150">
        <v>92.25</v>
      </c>
      <c r="N150">
        <v>9.0416500000000006</v>
      </c>
      <c r="O150">
        <v>902</v>
      </c>
      <c r="P150">
        <v>2507</v>
      </c>
      <c r="Q150">
        <v>3409</v>
      </c>
    </row>
    <row r="151" spans="1:17">
      <c r="A151">
        <v>105</v>
      </c>
      <c r="B151">
        <v>105</v>
      </c>
      <c r="C151" s="11">
        <v>40648</v>
      </c>
      <c r="D151">
        <v>2</v>
      </c>
      <c r="E151">
        <v>0</v>
      </c>
      <c r="F151">
        <v>4</v>
      </c>
      <c r="G151">
        <v>1</v>
      </c>
      <c r="H151">
        <v>5</v>
      </c>
      <c r="I151">
        <v>0</v>
      </c>
      <c r="J151">
        <v>1</v>
      </c>
      <c r="K151">
        <v>18.313347</v>
      </c>
      <c r="L151">
        <v>18.118433</v>
      </c>
      <c r="M151">
        <v>67.125</v>
      </c>
      <c r="N151">
        <v>15.167125</v>
      </c>
      <c r="O151">
        <v>642</v>
      </c>
      <c r="P151">
        <v>2484</v>
      </c>
      <c r="Q151">
        <v>3126</v>
      </c>
    </row>
    <row r="152" spans="1:17">
      <c r="A152">
        <v>3</v>
      </c>
      <c r="B152">
        <v>3</v>
      </c>
      <c r="C152" s="11">
        <v>40546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8.0509240000000002</v>
      </c>
      <c r="L152">
        <v>7.7656049999999999</v>
      </c>
      <c r="M152">
        <v>43.7273</v>
      </c>
      <c r="N152">
        <v>16.636703000000001</v>
      </c>
      <c r="O152">
        <v>120</v>
      </c>
      <c r="P152">
        <v>1229</v>
      </c>
      <c r="Q152">
        <v>1349</v>
      </c>
    </row>
    <row r="153" spans="1:17">
      <c r="A153">
        <v>12</v>
      </c>
      <c r="B153">
        <v>12</v>
      </c>
      <c r="C153" s="11">
        <v>40555</v>
      </c>
      <c r="D153">
        <v>1</v>
      </c>
      <c r="E153">
        <v>0</v>
      </c>
      <c r="F153">
        <v>1</v>
      </c>
      <c r="G153">
        <v>0</v>
      </c>
      <c r="H153">
        <v>3</v>
      </c>
      <c r="I153">
        <v>1</v>
      </c>
      <c r="J153">
        <v>1</v>
      </c>
      <c r="K153">
        <v>7.0818070000000004</v>
      </c>
      <c r="L153">
        <v>6.5793929999999996</v>
      </c>
      <c r="M153">
        <v>59.954500000000003</v>
      </c>
      <c r="N153">
        <v>20.410008999999999</v>
      </c>
      <c r="O153">
        <v>25</v>
      </c>
      <c r="P153">
        <v>1137</v>
      </c>
      <c r="Q153">
        <v>1162</v>
      </c>
    </row>
    <row r="154" spans="1:17">
      <c r="A154">
        <v>192</v>
      </c>
      <c r="B154">
        <v>192</v>
      </c>
      <c r="C154" s="11">
        <v>40735</v>
      </c>
      <c r="D154">
        <v>3</v>
      </c>
      <c r="E154">
        <v>0</v>
      </c>
      <c r="F154">
        <v>7</v>
      </c>
      <c r="G154">
        <v>0</v>
      </c>
      <c r="H154">
        <v>1</v>
      </c>
      <c r="I154">
        <v>1</v>
      </c>
      <c r="J154">
        <v>1</v>
      </c>
      <c r="K154">
        <v>31.262499999999999</v>
      </c>
      <c r="L154">
        <v>29.921963999999999</v>
      </c>
      <c r="M154">
        <v>63.583300000000001</v>
      </c>
      <c r="N154">
        <v>18.916578999999999</v>
      </c>
      <c r="O154">
        <v>723</v>
      </c>
      <c r="P154">
        <v>3363</v>
      </c>
      <c r="Q154">
        <v>4086</v>
      </c>
    </row>
    <row r="155" spans="1:17">
      <c r="A155">
        <v>62</v>
      </c>
      <c r="B155">
        <v>62</v>
      </c>
      <c r="C155" s="11">
        <v>40605</v>
      </c>
      <c r="D155">
        <v>1</v>
      </c>
      <c r="E155">
        <v>0</v>
      </c>
      <c r="F155">
        <v>3</v>
      </c>
      <c r="G155">
        <v>0</v>
      </c>
      <c r="H155">
        <v>4</v>
      </c>
      <c r="I155">
        <v>1</v>
      </c>
      <c r="J155">
        <v>1</v>
      </c>
      <c r="K155">
        <v>8.131653</v>
      </c>
      <c r="L155">
        <v>8.2054530000000003</v>
      </c>
      <c r="M155">
        <v>31.833300000000001</v>
      </c>
      <c r="N155">
        <v>15.125518</v>
      </c>
      <c r="O155">
        <v>123</v>
      </c>
      <c r="P155">
        <v>1562</v>
      </c>
      <c r="Q155">
        <v>1685</v>
      </c>
    </row>
    <row r="156" spans="1:17">
      <c r="A156">
        <v>13</v>
      </c>
      <c r="B156">
        <v>13</v>
      </c>
      <c r="C156" s="11">
        <v>40556</v>
      </c>
      <c r="D156">
        <v>1</v>
      </c>
      <c r="E156">
        <v>0</v>
      </c>
      <c r="F156">
        <v>1</v>
      </c>
      <c r="G156">
        <v>0</v>
      </c>
      <c r="H156">
        <v>4</v>
      </c>
      <c r="I156">
        <v>1</v>
      </c>
      <c r="J156">
        <v>1</v>
      </c>
      <c r="K156">
        <v>6.7649999999999997</v>
      </c>
      <c r="L156">
        <v>6.1862029999999999</v>
      </c>
      <c r="M156">
        <v>47.041699999999999</v>
      </c>
      <c r="N156">
        <v>20.167000000000002</v>
      </c>
      <c r="O156">
        <v>38</v>
      </c>
      <c r="P156">
        <v>1368</v>
      </c>
      <c r="Q156">
        <v>1406</v>
      </c>
    </row>
    <row r="157" spans="1:17">
      <c r="A157">
        <v>144</v>
      </c>
      <c r="B157">
        <v>144</v>
      </c>
      <c r="C157" s="11">
        <v>40687</v>
      </c>
      <c r="D157">
        <v>2</v>
      </c>
      <c r="E157">
        <v>0</v>
      </c>
      <c r="F157">
        <v>5</v>
      </c>
      <c r="G157">
        <v>0</v>
      </c>
      <c r="H157">
        <v>2</v>
      </c>
      <c r="I157">
        <v>1</v>
      </c>
      <c r="J157">
        <v>2</v>
      </c>
      <c r="K157">
        <v>27.06</v>
      </c>
      <c r="L157">
        <v>24.797332999999998</v>
      </c>
      <c r="M157">
        <v>74.083299999999994</v>
      </c>
      <c r="N157">
        <v>13.875164</v>
      </c>
      <c r="O157">
        <v>659</v>
      </c>
      <c r="P157">
        <v>3833</v>
      </c>
      <c r="Q157">
        <v>4492</v>
      </c>
    </row>
    <row r="158" spans="1:17">
      <c r="A158">
        <v>15</v>
      </c>
      <c r="B158">
        <v>15</v>
      </c>
      <c r="C158" s="11">
        <v>40558</v>
      </c>
      <c r="D158">
        <v>1</v>
      </c>
      <c r="E158">
        <v>0</v>
      </c>
      <c r="F158">
        <v>1</v>
      </c>
      <c r="G158">
        <v>0</v>
      </c>
      <c r="H158">
        <v>6</v>
      </c>
      <c r="I158">
        <v>0</v>
      </c>
      <c r="J158">
        <v>2</v>
      </c>
      <c r="K158">
        <v>9.5666530000000005</v>
      </c>
      <c r="L158">
        <v>10.172592</v>
      </c>
      <c r="M158">
        <v>49.875</v>
      </c>
      <c r="N158">
        <v>10.583520999999999</v>
      </c>
      <c r="O158">
        <v>222</v>
      </c>
      <c r="P158">
        <v>1026</v>
      </c>
      <c r="Q158">
        <v>1248</v>
      </c>
    </row>
    <row r="159" spans="1:17">
      <c r="A159">
        <v>128</v>
      </c>
      <c r="B159">
        <v>128</v>
      </c>
      <c r="C159" s="11">
        <v>40671</v>
      </c>
      <c r="D159">
        <v>2</v>
      </c>
      <c r="E159">
        <v>0</v>
      </c>
      <c r="F159">
        <v>5</v>
      </c>
      <c r="G159">
        <v>0</v>
      </c>
      <c r="H159">
        <v>0</v>
      </c>
      <c r="I159">
        <v>0</v>
      </c>
      <c r="J159">
        <v>1</v>
      </c>
      <c r="K159">
        <v>21.661653000000001</v>
      </c>
      <c r="L159">
        <v>21.276253000000001</v>
      </c>
      <c r="M159">
        <v>63.166699999999999</v>
      </c>
      <c r="N159">
        <v>5.0007124999999997</v>
      </c>
      <c r="O159">
        <v>1401</v>
      </c>
      <c r="P159">
        <v>2932</v>
      </c>
      <c r="Q159">
        <v>4333</v>
      </c>
    </row>
    <row r="160" spans="1:17">
      <c r="A160">
        <v>63</v>
      </c>
      <c r="B160">
        <v>63</v>
      </c>
      <c r="C160" s="11">
        <v>40606</v>
      </c>
      <c r="D160">
        <v>1</v>
      </c>
      <c r="E160">
        <v>0</v>
      </c>
      <c r="F160">
        <v>3</v>
      </c>
      <c r="G160">
        <v>0</v>
      </c>
      <c r="H160">
        <v>5</v>
      </c>
      <c r="I160">
        <v>1</v>
      </c>
      <c r="J160">
        <v>2</v>
      </c>
      <c r="K160">
        <v>10.728346999999999</v>
      </c>
      <c r="L160">
        <v>10.482839</v>
      </c>
      <c r="M160">
        <v>61.041699999999999</v>
      </c>
      <c r="N160">
        <v>13.624181999999999</v>
      </c>
      <c r="O160">
        <v>214</v>
      </c>
      <c r="P160">
        <v>1730</v>
      </c>
      <c r="Q160">
        <v>1944</v>
      </c>
    </row>
    <row r="161" spans="1:17">
      <c r="A161">
        <v>198</v>
      </c>
      <c r="B161">
        <v>198</v>
      </c>
      <c r="C161" s="11">
        <v>40741</v>
      </c>
      <c r="D161">
        <v>3</v>
      </c>
      <c r="E161">
        <v>0</v>
      </c>
      <c r="F161">
        <v>7</v>
      </c>
      <c r="G161">
        <v>0</v>
      </c>
      <c r="H161">
        <v>0</v>
      </c>
      <c r="I161">
        <v>0</v>
      </c>
      <c r="J161">
        <v>1</v>
      </c>
      <c r="K161">
        <v>29.485847</v>
      </c>
      <c r="L161">
        <v>27.463152999999998</v>
      </c>
      <c r="M161">
        <v>60.416699999999999</v>
      </c>
      <c r="N161">
        <v>16.417211000000002</v>
      </c>
      <c r="O161">
        <v>2006</v>
      </c>
      <c r="P161">
        <v>3296</v>
      </c>
      <c r="Q161">
        <v>5302</v>
      </c>
    </row>
    <row r="162" spans="1:17">
      <c r="A162">
        <v>117</v>
      </c>
      <c r="B162">
        <v>117</v>
      </c>
      <c r="C162" s="11">
        <v>40660</v>
      </c>
      <c r="D162">
        <v>2</v>
      </c>
      <c r="E162">
        <v>0</v>
      </c>
      <c r="F162">
        <v>4</v>
      </c>
      <c r="G162">
        <v>0</v>
      </c>
      <c r="H162">
        <v>3</v>
      </c>
      <c r="I162">
        <v>1</v>
      </c>
      <c r="J162">
        <v>2</v>
      </c>
      <c r="K162">
        <v>25.42</v>
      </c>
      <c r="L162">
        <v>23.580822000000001</v>
      </c>
      <c r="M162">
        <v>83.541700000000006</v>
      </c>
      <c r="N162">
        <v>20.917400000000001</v>
      </c>
      <c r="O162">
        <v>547</v>
      </c>
      <c r="P162">
        <v>3325</v>
      </c>
      <c r="Q162">
        <v>3872</v>
      </c>
    </row>
    <row r="163" spans="1:17">
      <c r="A163">
        <v>127</v>
      </c>
      <c r="B163">
        <v>127</v>
      </c>
      <c r="C163" s="11">
        <v>40670</v>
      </c>
      <c r="D163">
        <v>2</v>
      </c>
      <c r="E163">
        <v>0</v>
      </c>
      <c r="F163">
        <v>5</v>
      </c>
      <c r="G163">
        <v>0</v>
      </c>
      <c r="H163">
        <v>6</v>
      </c>
      <c r="I163">
        <v>0</v>
      </c>
      <c r="J163">
        <v>1</v>
      </c>
      <c r="K163">
        <v>21.32</v>
      </c>
      <c r="L163">
        <v>21.017461000000001</v>
      </c>
      <c r="M163">
        <v>54.125</v>
      </c>
      <c r="N163">
        <v>10.75015</v>
      </c>
      <c r="O163">
        <v>1612</v>
      </c>
      <c r="P163">
        <v>3102</v>
      </c>
      <c r="Q163">
        <v>4714</v>
      </c>
    </row>
    <row r="164" spans="1:17">
      <c r="A164">
        <v>22</v>
      </c>
      <c r="B164">
        <v>22</v>
      </c>
      <c r="C164" s="11">
        <v>40565</v>
      </c>
      <c r="D164">
        <v>1</v>
      </c>
      <c r="E164">
        <v>0</v>
      </c>
      <c r="F164">
        <v>1</v>
      </c>
      <c r="G164">
        <v>0</v>
      </c>
      <c r="H164">
        <v>6</v>
      </c>
      <c r="I164">
        <v>0</v>
      </c>
      <c r="J164">
        <v>1</v>
      </c>
      <c r="K164">
        <v>2.4243464000000001</v>
      </c>
      <c r="L164">
        <v>3.2418535999999998</v>
      </c>
      <c r="M164">
        <v>40</v>
      </c>
      <c r="N164">
        <v>11.521990000000001</v>
      </c>
      <c r="O164">
        <v>93</v>
      </c>
      <c r="P164">
        <v>888</v>
      </c>
      <c r="Q164">
        <v>981</v>
      </c>
    </row>
    <row r="165" spans="1:17">
      <c r="A165">
        <v>21</v>
      </c>
      <c r="B165">
        <v>21</v>
      </c>
      <c r="C165" s="11">
        <v>40564</v>
      </c>
      <c r="D165">
        <v>1</v>
      </c>
      <c r="E165">
        <v>0</v>
      </c>
      <c r="F165">
        <v>1</v>
      </c>
      <c r="G165">
        <v>0</v>
      </c>
      <c r="H165">
        <v>5</v>
      </c>
      <c r="I165">
        <v>1</v>
      </c>
      <c r="J165">
        <v>1</v>
      </c>
      <c r="K165">
        <v>7.2774999999999999</v>
      </c>
      <c r="L165">
        <v>6.4711530000000002</v>
      </c>
      <c r="M165">
        <v>45.708300000000001</v>
      </c>
      <c r="N165">
        <v>23.667214000000001</v>
      </c>
      <c r="O165">
        <v>75</v>
      </c>
      <c r="P165">
        <v>1468</v>
      </c>
      <c r="Q165">
        <v>1543</v>
      </c>
    </row>
    <row r="166" spans="1:17">
      <c r="A166">
        <v>106</v>
      </c>
      <c r="B166">
        <v>106</v>
      </c>
      <c r="C166" s="11">
        <v>40649</v>
      </c>
      <c r="D166">
        <v>2</v>
      </c>
      <c r="E166">
        <v>0</v>
      </c>
      <c r="F166">
        <v>4</v>
      </c>
      <c r="G166">
        <v>0</v>
      </c>
      <c r="H166">
        <v>6</v>
      </c>
      <c r="I166">
        <v>0</v>
      </c>
      <c r="J166">
        <v>3</v>
      </c>
      <c r="K166">
        <v>17.664152999999999</v>
      </c>
      <c r="L166">
        <v>17.445171999999999</v>
      </c>
      <c r="M166">
        <v>88.833299999999994</v>
      </c>
      <c r="N166">
        <v>22.834136000000001</v>
      </c>
      <c r="O166">
        <v>121</v>
      </c>
      <c r="P166">
        <v>674</v>
      </c>
      <c r="Q166">
        <v>795</v>
      </c>
    </row>
    <row r="167" spans="1:17">
      <c r="A167">
        <v>147</v>
      </c>
      <c r="B167">
        <v>147</v>
      </c>
      <c r="C167" s="11">
        <v>40690</v>
      </c>
      <c r="D167">
        <v>2</v>
      </c>
      <c r="E167">
        <v>0</v>
      </c>
      <c r="F167">
        <v>5</v>
      </c>
      <c r="G167">
        <v>0</v>
      </c>
      <c r="H167">
        <v>5</v>
      </c>
      <c r="I167">
        <v>1</v>
      </c>
      <c r="J167">
        <v>1</v>
      </c>
      <c r="K167">
        <v>27.948346999999998</v>
      </c>
      <c r="L167">
        <v>26.117328000000001</v>
      </c>
      <c r="M167">
        <v>65.375</v>
      </c>
      <c r="N167">
        <v>16.125492999999999</v>
      </c>
      <c r="O167">
        <v>871</v>
      </c>
      <c r="P167">
        <v>3808</v>
      </c>
      <c r="Q167">
        <v>4679</v>
      </c>
    </row>
    <row r="168" spans="1:17">
      <c r="A168">
        <v>113</v>
      </c>
      <c r="B168">
        <v>113</v>
      </c>
      <c r="C168" s="11">
        <v>40656</v>
      </c>
      <c r="D168">
        <v>2</v>
      </c>
      <c r="E168">
        <v>0</v>
      </c>
      <c r="F168">
        <v>4</v>
      </c>
      <c r="G168">
        <v>0</v>
      </c>
      <c r="H168">
        <v>6</v>
      </c>
      <c r="I168">
        <v>0</v>
      </c>
      <c r="J168">
        <v>2</v>
      </c>
      <c r="K168">
        <v>18.86</v>
      </c>
      <c r="L168">
        <v>18.454961000000001</v>
      </c>
      <c r="M168">
        <v>88.791700000000006</v>
      </c>
      <c r="N168">
        <v>15.458575</v>
      </c>
      <c r="O168">
        <v>1462</v>
      </c>
      <c r="P168">
        <v>2574</v>
      </c>
      <c r="Q168">
        <v>4036</v>
      </c>
    </row>
    <row r="169" spans="1:17">
      <c r="A169">
        <v>193</v>
      </c>
      <c r="B169">
        <v>193</v>
      </c>
      <c r="C169" s="11">
        <v>40736</v>
      </c>
      <c r="D169">
        <v>3</v>
      </c>
      <c r="E169">
        <v>0</v>
      </c>
      <c r="F169">
        <v>7</v>
      </c>
      <c r="G169">
        <v>0</v>
      </c>
      <c r="H169">
        <v>2</v>
      </c>
      <c r="I169">
        <v>1</v>
      </c>
      <c r="J169">
        <v>1</v>
      </c>
      <c r="K169">
        <v>32.560847000000003</v>
      </c>
      <c r="L169">
        <v>30.310275000000001</v>
      </c>
      <c r="M169">
        <v>55.916699999999999</v>
      </c>
      <c r="N169">
        <v>13.417018000000001</v>
      </c>
      <c r="O169">
        <v>662</v>
      </c>
      <c r="P169">
        <v>3596</v>
      </c>
      <c r="Q169">
        <v>4258</v>
      </c>
    </row>
    <row r="170" spans="1:17">
      <c r="A170">
        <v>2</v>
      </c>
      <c r="B170">
        <v>2</v>
      </c>
      <c r="C170" s="11">
        <v>40545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2</v>
      </c>
      <c r="K170">
        <v>14.902597999999999</v>
      </c>
      <c r="L170">
        <v>14.503299</v>
      </c>
      <c r="M170">
        <v>69.608699999999999</v>
      </c>
      <c r="N170">
        <v>16.652113</v>
      </c>
      <c r="O170">
        <v>131</v>
      </c>
      <c r="P170">
        <v>670</v>
      </c>
      <c r="Q170">
        <v>801</v>
      </c>
    </row>
    <row r="171" spans="1:17">
      <c r="A171">
        <v>40</v>
      </c>
      <c r="B171">
        <v>40</v>
      </c>
      <c r="C171" s="11">
        <v>40583</v>
      </c>
      <c r="D171">
        <v>1</v>
      </c>
      <c r="E171">
        <v>0</v>
      </c>
      <c r="F171">
        <v>2</v>
      </c>
      <c r="G171">
        <v>0</v>
      </c>
      <c r="H171">
        <v>3</v>
      </c>
      <c r="I171">
        <v>1</v>
      </c>
      <c r="J171">
        <v>2</v>
      </c>
      <c r="K171">
        <v>5.526103</v>
      </c>
      <c r="L171">
        <v>5.9156029999999999</v>
      </c>
      <c r="M171">
        <v>49.478299999999997</v>
      </c>
      <c r="N171">
        <v>12.652213</v>
      </c>
      <c r="O171">
        <v>53</v>
      </c>
      <c r="P171">
        <v>1552</v>
      </c>
      <c r="Q171">
        <v>1605</v>
      </c>
    </row>
    <row r="172" spans="1:17">
      <c r="A172">
        <v>149</v>
      </c>
      <c r="B172">
        <v>149</v>
      </c>
      <c r="C172" s="11">
        <v>40692</v>
      </c>
      <c r="D172">
        <v>2</v>
      </c>
      <c r="E172">
        <v>0</v>
      </c>
      <c r="F172">
        <v>5</v>
      </c>
      <c r="G172">
        <v>0</v>
      </c>
      <c r="H172">
        <v>0</v>
      </c>
      <c r="I172">
        <v>0</v>
      </c>
      <c r="J172">
        <v>1</v>
      </c>
      <c r="K172">
        <v>27.3675</v>
      </c>
      <c r="L172">
        <v>25.237549999999999</v>
      </c>
      <c r="M172">
        <v>81.875</v>
      </c>
      <c r="N172">
        <v>14.333845999999999</v>
      </c>
      <c r="O172">
        <v>2355</v>
      </c>
      <c r="P172">
        <v>2433</v>
      </c>
      <c r="Q172">
        <v>4788</v>
      </c>
    </row>
    <row r="173" spans="1:17">
      <c r="A173">
        <v>131</v>
      </c>
      <c r="B173">
        <v>131</v>
      </c>
      <c r="C173" s="11">
        <v>40674</v>
      </c>
      <c r="D173">
        <v>2</v>
      </c>
      <c r="E173">
        <v>0</v>
      </c>
      <c r="F173">
        <v>5</v>
      </c>
      <c r="G173">
        <v>0</v>
      </c>
      <c r="H173">
        <v>3</v>
      </c>
      <c r="I173">
        <v>1</v>
      </c>
      <c r="J173">
        <v>1</v>
      </c>
      <c r="K173">
        <v>22.2425</v>
      </c>
      <c r="L173">
        <v>21.664400000000001</v>
      </c>
      <c r="M173">
        <v>63.291699999999999</v>
      </c>
      <c r="N173">
        <v>8.0830140000000004</v>
      </c>
      <c r="O173">
        <v>550</v>
      </c>
      <c r="P173">
        <v>3632</v>
      </c>
      <c r="Q173">
        <v>4182</v>
      </c>
    </row>
    <row r="174" spans="1:17">
      <c r="A174">
        <v>43</v>
      </c>
      <c r="B174">
        <v>43</v>
      </c>
      <c r="C174" s="11">
        <v>40586</v>
      </c>
      <c r="D174">
        <v>1</v>
      </c>
      <c r="E174">
        <v>0</v>
      </c>
      <c r="F174">
        <v>2</v>
      </c>
      <c r="G174">
        <v>0</v>
      </c>
      <c r="H174">
        <v>6</v>
      </c>
      <c r="I174">
        <v>0</v>
      </c>
      <c r="J174">
        <v>1</v>
      </c>
      <c r="K174">
        <v>9.1225000000000005</v>
      </c>
      <c r="L174">
        <v>9.5511140000000001</v>
      </c>
      <c r="M174">
        <v>54.416699999999999</v>
      </c>
      <c r="N174">
        <v>13.625589</v>
      </c>
      <c r="O174">
        <v>288</v>
      </c>
      <c r="P174">
        <v>1184</v>
      </c>
      <c r="Q174">
        <v>1472</v>
      </c>
    </row>
    <row r="175" spans="1:17">
      <c r="A175">
        <v>60</v>
      </c>
      <c r="B175">
        <v>60</v>
      </c>
      <c r="C175" s="11">
        <v>40603</v>
      </c>
      <c r="D175">
        <v>1</v>
      </c>
      <c r="E175">
        <v>0</v>
      </c>
      <c r="F175">
        <v>3</v>
      </c>
      <c r="G175">
        <v>0</v>
      </c>
      <c r="H175">
        <v>2</v>
      </c>
      <c r="I175">
        <v>1</v>
      </c>
      <c r="J175">
        <v>1</v>
      </c>
      <c r="K175">
        <v>10.933346999999999</v>
      </c>
      <c r="L175">
        <v>10.819039</v>
      </c>
      <c r="M175">
        <v>53.5</v>
      </c>
      <c r="N175">
        <v>14.500475</v>
      </c>
      <c r="O175">
        <v>137</v>
      </c>
      <c r="P175">
        <v>1714</v>
      </c>
      <c r="Q175">
        <v>1851</v>
      </c>
    </row>
    <row r="176" spans="1:17">
      <c r="A176">
        <v>67</v>
      </c>
      <c r="B176">
        <v>67</v>
      </c>
      <c r="C176" s="11">
        <v>40610</v>
      </c>
      <c r="D176">
        <v>1</v>
      </c>
      <c r="E176">
        <v>0</v>
      </c>
      <c r="F176">
        <v>3</v>
      </c>
      <c r="G176">
        <v>0</v>
      </c>
      <c r="H176">
        <v>2</v>
      </c>
      <c r="I176">
        <v>1</v>
      </c>
      <c r="J176">
        <v>1</v>
      </c>
      <c r="K176">
        <v>11.9925</v>
      </c>
      <c r="L176">
        <v>12.398400000000001</v>
      </c>
      <c r="M176">
        <v>42.083300000000001</v>
      </c>
      <c r="N176">
        <v>8.0835500000000007</v>
      </c>
      <c r="O176">
        <v>316</v>
      </c>
      <c r="P176">
        <v>1817</v>
      </c>
      <c r="Q176">
        <v>2133</v>
      </c>
    </row>
    <row r="177" spans="1:17">
      <c r="A177">
        <v>34</v>
      </c>
      <c r="B177">
        <v>34</v>
      </c>
      <c r="C177" s="11">
        <v>40577</v>
      </c>
      <c r="D177">
        <v>1</v>
      </c>
      <c r="E177">
        <v>0</v>
      </c>
      <c r="F177">
        <v>2</v>
      </c>
      <c r="G177">
        <v>0</v>
      </c>
      <c r="H177">
        <v>4</v>
      </c>
      <c r="I177">
        <v>1</v>
      </c>
      <c r="J177">
        <v>1</v>
      </c>
      <c r="K177">
        <v>7.6652370000000003</v>
      </c>
      <c r="L177">
        <v>7.2929979999999999</v>
      </c>
      <c r="M177">
        <v>43.782600000000002</v>
      </c>
      <c r="N177">
        <v>18.609383999999999</v>
      </c>
      <c r="O177">
        <v>61</v>
      </c>
      <c r="P177">
        <v>1489</v>
      </c>
      <c r="Q177">
        <v>1550</v>
      </c>
    </row>
    <row r="178" spans="1:17">
      <c r="A178">
        <v>137</v>
      </c>
      <c r="B178">
        <v>137</v>
      </c>
      <c r="C178" s="11">
        <v>40680</v>
      </c>
      <c r="D178">
        <v>2</v>
      </c>
      <c r="E178">
        <v>0</v>
      </c>
      <c r="F178">
        <v>5</v>
      </c>
      <c r="G178">
        <v>0</v>
      </c>
      <c r="H178">
        <v>2</v>
      </c>
      <c r="I178">
        <v>1</v>
      </c>
      <c r="J178">
        <v>2</v>
      </c>
      <c r="K178">
        <v>23.028347</v>
      </c>
      <c r="L178">
        <v>22.079688999999998</v>
      </c>
      <c r="M178">
        <v>83.791700000000006</v>
      </c>
      <c r="N178">
        <v>18.582718</v>
      </c>
      <c r="O178">
        <v>678</v>
      </c>
      <c r="P178">
        <v>3445</v>
      </c>
      <c r="Q178">
        <v>4123</v>
      </c>
    </row>
    <row r="179" spans="1:17">
      <c r="A179">
        <v>25</v>
      </c>
      <c r="B179">
        <v>25</v>
      </c>
      <c r="C179" s="11">
        <v>40568</v>
      </c>
      <c r="D179">
        <v>1</v>
      </c>
      <c r="E179">
        <v>0</v>
      </c>
      <c r="F179">
        <v>1</v>
      </c>
      <c r="G179">
        <v>0</v>
      </c>
      <c r="H179">
        <v>2</v>
      </c>
      <c r="I179">
        <v>1</v>
      </c>
      <c r="J179">
        <v>2</v>
      </c>
      <c r="K179">
        <v>9.1625979999999991</v>
      </c>
      <c r="L179">
        <v>9.6155659999999994</v>
      </c>
      <c r="M179">
        <v>61.695700000000002</v>
      </c>
      <c r="N179">
        <v>8.696332</v>
      </c>
      <c r="O179">
        <v>186</v>
      </c>
      <c r="P179">
        <v>1799</v>
      </c>
      <c r="Q179">
        <v>1985</v>
      </c>
    </row>
    <row r="180" spans="1:17">
      <c r="A180">
        <v>130</v>
      </c>
      <c r="B180">
        <v>130</v>
      </c>
      <c r="C180" s="11">
        <v>40673</v>
      </c>
      <c r="D180">
        <v>2</v>
      </c>
      <c r="E180">
        <v>0</v>
      </c>
      <c r="F180">
        <v>5</v>
      </c>
      <c r="G180">
        <v>0</v>
      </c>
      <c r="H180">
        <v>2</v>
      </c>
      <c r="I180">
        <v>1</v>
      </c>
      <c r="J180">
        <v>1</v>
      </c>
      <c r="K180">
        <v>21.8325</v>
      </c>
      <c r="L180">
        <v>21.431560999999999</v>
      </c>
      <c r="M180">
        <v>48.916699999999999</v>
      </c>
      <c r="N180">
        <v>7.7499570000000002</v>
      </c>
      <c r="O180">
        <v>694</v>
      </c>
      <c r="P180">
        <v>4109</v>
      </c>
      <c r="Q180">
        <v>4803</v>
      </c>
    </row>
    <row r="181" spans="1:17">
      <c r="A181">
        <v>175</v>
      </c>
      <c r="B181">
        <v>175</v>
      </c>
      <c r="C181" s="11">
        <v>40718</v>
      </c>
      <c r="D181">
        <v>3</v>
      </c>
      <c r="E181">
        <v>0</v>
      </c>
      <c r="F181">
        <v>6</v>
      </c>
      <c r="G181">
        <v>0</v>
      </c>
      <c r="H181">
        <v>5</v>
      </c>
      <c r="I181">
        <v>1</v>
      </c>
      <c r="J181">
        <v>1</v>
      </c>
      <c r="K181">
        <v>29.690847000000002</v>
      </c>
      <c r="L181">
        <v>26.919903000000001</v>
      </c>
      <c r="M181">
        <v>57.333300000000001</v>
      </c>
      <c r="N181">
        <v>14.875674999999999</v>
      </c>
      <c r="O181">
        <v>969</v>
      </c>
      <c r="P181">
        <v>4022</v>
      </c>
      <c r="Q181">
        <v>4991</v>
      </c>
    </row>
    <row r="182" spans="1:17">
      <c r="A182">
        <v>6</v>
      </c>
      <c r="B182">
        <v>6</v>
      </c>
      <c r="C182" s="11">
        <v>40549</v>
      </c>
      <c r="D182">
        <v>1</v>
      </c>
      <c r="E182">
        <v>0</v>
      </c>
      <c r="F182">
        <v>1</v>
      </c>
      <c r="G182">
        <v>0</v>
      </c>
      <c r="H182">
        <v>4</v>
      </c>
      <c r="I182">
        <v>1</v>
      </c>
      <c r="J182">
        <v>1</v>
      </c>
      <c r="K182">
        <v>8.3782680000000003</v>
      </c>
      <c r="L182">
        <v>9.5615690000000004</v>
      </c>
      <c r="M182">
        <v>51.826099999999997</v>
      </c>
      <c r="N182">
        <v>6.0008683999999999</v>
      </c>
      <c r="O182">
        <v>88</v>
      </c>
      <c r="P182">
        <v>1518</v>
      </c>
      <c r="Q182">
        <v>1606</v>
      </c>
    </row>
    <row r="183" spans="1:17">
      <c r="A183">
        <v>181</v>
      </c>
      <c r="B183">
        <v>181</v>
      </c>
      <c r="C183" s="11">
        <v>40724</v>
      </c>
      <c r="D183">
        <v>3</v>
      </c>
      <c r="E183">
        <v>0</v>
      </c>
      <c r="F183">
        <v>6</v>
      </c>
      <c r="G183">
        <v>0</v>
      </c>
      <c r="H183">
        <v>4</v>
      </c>
      <c r="I183">
        <v>1</v>
      </c>
      <c r="J183">
        <v>1</v>
      </c>
      <c r="K183">
        <v>28.563347</v>
      </c>
      <c r="L183">
        <v>26.117328000000001</v>
      </c>
      <c r="M183">
        <v>43.416699999999999</v>
      </c>
      <c r="N183">
        <v>12.415903999999999</v>
      </c>
      <c r="O183">
        <v>1027</v>
      </c>
      <c r="P183">
        <v>4488</v>
      </c>
      <c r="Q183">
        <v>5515</v>
      </c>
    </row>
    <row r="184" spans="1:17">
      <c r="A184">
        <v>92</v>
      </c>
      <c r="B184">
        <v>92</v>
      </c>
      <c r="C184" s="11">
        <v>40635</v>
      </c>
      <c r="D184">
        <v>2</v>
      </c>
      <c r="E184">
        <v>0</v>
      </c>
      <c r="F184">
        <v>4</v>
      </c>
      <c r="G184">
        <v>0</v>
      </c>
      <c r="H184">
        <v>6</v>
      </c>
      <c r="I184">
        <v>0</v>
      </c>
      <c r="J184">
        <v>2</v>
      </c>
      <c r="K184">
        <v>12.914999999999999</v>
      </c>
      <c r="L184">
        <v>12.941117</v>
      </c>
      <c r="M184">
        <v>65.375</v>
      </c>
      <c r="N184">
        <v>13.208781999999999</v>
      </c>
      <c r="O184">
        <v>898</v>
      </c>
      <c r="P184">
        <v>1354</v>
      </c>
      <c r="Q184">
        <v>2252</v>
      </c>
    </row>
    <row r="185" spans="1:17">
      <c r="A185">
        <v>88</v>
      </c>
      <c r="B185">
        <v>88</v>
      </c>
      <c r="C185" s="11">
        <v>40631</v>
      </c>
      <c r="D185">
        <v>2</v>
      </c>
      <c r="E185">
        <v>0</v>
      </c>
      <c r="F185">
        <v>3</v>
      </c>
      <c r="G185">
        <v>0</v>
      </c>
      <c r="H185">
        <v>2</v>
      </c>
      <c r="I185">
        <v>1</v>
      </c>
      <c r="J185">
        <v>1</v>
      </c>
      <c r="K185">
        <v>12.4025</v>
      </c>
      <c r="L185">
        <v>12.009228</v>
      </c>
      <c r="M185">
        <v>31.416699999999999</v>
      </c>
      <c r="N185">
        <v>15.208731999999999</v>
      </c>
      <c r="O185">
        <v>317</v>
      </c>
      <c r="P185">
        <v>2108</v>
      </c>
      <c r="Q185">
        <v>2425</v>
      </c>
    </row>
    <row r="186" spans="1:17">
      <c r="A186">
        <v>86</v>
      </c>
      <c r="B186">
        <v>86</v>
      </c>
      <c r="C186" s="11">
        <v>40629</v>
      </c>
      <c r="D186">
        <v>2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2</v>
      </c>
      <c r="K186">
        <v>10.374763</v>
      </c>
      <c r="L186">
        <v>10.263899</v>
      </c>
      <c r="M186">
        <v>49.391300000000001</v>
      </c>
      <c r="N186">
        <v>12.348100000000001</v>
      </c>
      <c r="O186">
        <v>472</v>
      </c>
      <c r="P186">
        <v>1221</v>
      </c>
      <c r="Q186">
        <v>1693</v>
      </c>
    </row>
    <row r="187" spans="1:17">
      <c r="A187">
        <v>195</v>
      </c>
      <c r="B187">
        <v>195</v>
      </c>
      <c r="C187" s="11">
        <v>40738</v>
      </c>
      <c r="D187">
        <v>3</v>
      </c>
      <c r="E187">
        <v>0</v>
      </c>
      <c r="F187">
        <v>7</v>
      </c>
      <c r="G187">
        <v>0</v>
      </c>
      <c r="H187">
        <v>4</v>
      </c>
      <c r="I187">
        <v>1</v>
      </c>
      <c r="J187">
        <v>1</v>
      </c>
      <c r="K187">
        <v>27.914152999999999</v>
      </c>
      <c r="L187">
        <v>26.039263999999999</v>
      </c>
      <c r="M187">
        <v>47.625</v>
      </c>
      <c r="N187">
        <v>16.124689</v>
      </c>
      <c r="O187">
        <v>888</v>
      </c>
      <c r="P187">
        <v>4196</v>
      </c>
      <c r="Q187">
        <v>5084</v>
      </c>
    </row>
    <row r="188" spans="1:17">
      <c r="A188">
        <v>166</v>
      </c>
      <c r="B188">
        <v>166</v>
      </c>
      <c r="C188" s="11">
        <v>40709</v>
      </c>
      <c r="D188">
        <v>2</v>
      </c>
      <c r="E188">
        <v>0</v>
      </c>
      <c r="F188">
        <v>6</v>
      </c>
      <c r="G188">
        <v>0</v>
      </c>
      <c r="H188">
        <v>3</v>
      </c>
      <c r="I188">
        <v>1</v>
      </c>
      <c r="J188">
        <v>1</v>
      </c>
      <c r="K188">
        <v>25.693346999999999</v>
      </c>
      <c r="L188">
        <v>24.097913999999999</v>
      </c>
      <c r="M188">
        <v>47.166699999999999</v>
      </c>
      <c r="N188">
        <v>11.250104</v>
      </c>
      <c r="O188">
        <v>769</v>
      </c>
      <c r="P188">
        <v>4411</v>
      </c>
      <c r="Q188">
        <v>5180</v>
      </c>
    </row>
    <row r="189" spans="1:17">
      <c r="A189">
        <v>170</v>
      </c>
      <c r="B189">
        <v>170</v>
      </c>
      <c r="C189" s="11">
        <v>40713</v>
      </c>
      <c r="D189">
        <v>2</v>
      </c>
      <c r="E189">
        <v>0</v>
      </c>
      <c r="F189">
        <v>6</v>
      </c>
      <c r="G189">
        <v>0</v>
      </c>
      <c r="H189">
        <v>0</v>
      </c>
      <c r="I189">
        <v>0</v>
      </c>
      <c r="J189">
        <v>2</v>
      </c>
      <c r="K189">
        <v>28.665846999999999</v>
      </c>
      <c r="L189">
        <v>26.479686000000001</v>
      </c>
      <c r="M189">
        <v>66.666700000000006</v>
      </c>
      <c r="N189">
        <v>6.8339999999999996</v>
      </c>
      <c r="O189">
        <v>1639</v>
      </c>
      <c r="P189">
        <v>3105</v>
      </c>
      <c r="Q189">
        <v>4744</v>
      </c>
    </row>
    <row r="190" spans="1:17">
      <c r="A190">
        <v>146</v>
      </c>
      <c r="B190">
        <v>146</v>
      </c>
      <c r="C190" s="11">
        <v>40689</v>
      </c>
      <c r="D190">
        <v>2</v>
      </c>
      <c r="E190">
        <v>0</v>
      </c>
      <c r="F190">
        <v>5</v>
      </c>
      <c r="G190">
        <v>0</v>
      </c>
      <c r="H190">
        <v>4</v>
      </c>
      <c r="I190">
        <v>1</v>
      </c>
      <c r="J190">
        <v>1</v>
      </c>
      <c r="K190">
        <v>29.041653</v>
      </c>
      <c r="L190">
        <v>26.842207999999999</v>
      </c>
      <c r="M190">
        <v>67.75</v>
      </c>
      <c r="N190">
        <v>13.376014</v>
      </c>
      <c r="O190">
        <v>758</v>
      </c>
      <c r="P190">
        <v>3919</v>
      </c>
      <c r="Q190">
        <v>4677</v>
      </c>
    </row>
    <row r="191" spans="1:17">
      <c r="A191">
        <v>103</v>
      </c>
      <c r="B191">
        <v>103</v>
      </c>
      <c r="C191" s="11">
        <v>40646</v>
      </c>
      <c r="D191">
        <v>2</v>
      </c>
      <c r="E191">
        <v>0</v>
      </c>
      <c r="F191">
        <v>4</v>
      </c>
      <c r="G191">
        <v>0</v>
      </c>
      <c r="H191">
        <v>3</v>
      </c>
      <c r="I191">
        <v>1</v>
      </c>
      <c r="J191">
        <v>2</v>
      </c>
      <c r="K191">
        <v>16.912500000000001</v>
      </c>
      <c r="L191">
        <v>17.108602999999999</v>
      </c>
      <c r="M191">
        <v>81.916700000000006</v>
      </c>
      <c r="N191">
        <v>16.791339000000001</v>
      </c>
      <c r="O191">
        <v>209</v>
      </c>
      <c r="P191">
        <v>1953</v>
      </c>
      <c r="Q191">
        <v>2162</v>
      </c>
    </row>
    <row r="192" spans="1:17">
      <c r="A192">
        <v>122</v>
      </c>
      <c r="B192">
        <v>122</v>
      </c>
      <c r="C192" s="11">
        <v>40665</v>
      </c>
      <c r="D192">
        <v>2</v>
      </c>
      <c r="E192">
        <v>0</v>
      </c>
      <c r="F192">
        <v>5</v>
      </c>
      <c r="G192">
        <v>0</v>
      </c>
      <c r="H192">
        <v>1</v>
      </c>
      <c r="I192">
        <v>1</v>
      </c>
      <c r="J192">
        <v>2</v>
      </c>
      <c r="K192">
        <v>22.515847000000001</v>
      </c>
      <c r="L192">
        <v>21.846153000000001</v>
      </c>
      <c r="M192">
        <v>73</v>
      </c>
      <c r="N192">
        <v>12.291418</v>
      </c>
      <c r="O192">
        <v>847</v>
      </c>
      <c r="P192">
        <v>3554</v>
      </c>
      <c r="Q192">
        <v>4401</v>
      </c>
    </row>
    <row r="193" spans="1:17">
      <c r="A193">
        <v>163</v>
      </c>
      <c r="B193">
        <v>163</v>
      </c>
      <c r="C193" s="11">
        <v>40706</v>
      </c>
      <c r="D193">
        <v>2</v>
      </c>
      <c r="E193">
        <v>0</v>
      </c>
      <c r="F193">
        <v>6</v>
      </c>
      <c r="G193">
        <v>0</v>
      </c>
      <c r="H193">
        <v>0</v>
      </c>
      <c r="I193">
        <v>0</v>
      </c>
      <c r="J193">
        <v>1</v>
      </c>
      <c r="K193">
        <v>28.392499999999998</v>
      </c>
      <c r="L193">
        <v>26.376325000000001</v>
      </c>
      <c r="M193">
        <v>74.791700000000006</v>
      </c>
      <c r="N193">
        <v>10.958989000000001</v>
      </c>
      <c r="O193">
        <v>1467</v>
      </c>
      <c r="P193">
        <v>2993</v>
      </c>
      <c r="Q193">
        <v>4460</v>
      </c>
    </row>
    <row r="194" spans="1:17">
      <c r="A194">
        <v>11</v>
      </c>
      <c r="B194">
        <v>11</v>
      </c>
      <c r="C194" s="11">
        <v>40554</v>
      </c>
      <c r="D194">
        <v>1</v>
      </c>
      <c r="E194">
        <v>0</v>
      </c>
      <c r="F194">
        <v>1</v>
      </c>
      <c r="G194">
        <v>0</v>
      </c>
      <c r="H194">
        <v>2</v>
      </c>
      <c r="I194">
        <v>1</v>
      </c>
      <c r="J194">
        <v>2</v>
      </c>
      <c r="K194">
        <v>6.9327310000000004</v>
      </c>
      <c r="L194">
        <v>7.8500240000000003</v>
      </c>
      <c r="M194">
        <v>68.636399999999995</v>
      </c>
      <c r="N194">
        <v>8.1828439999999993</v>
      </c>
      <c r="O194">
        <v>43</v>
      </c>
      <c r="P194">
        <v>1220</v>
      </c>
      <c r="Q194">
        <v>1263</v>
      </c>
    </row>
    <row r="195" spans="1:17">
      <c r="A195">
        <v>50</v>
      </c>
      <c r="B195">
        <v>50</v>
      </c>
      <c r="C195" s="11">
        <v>40593</v>
      </c>
      <c r="D195">
        <v>1</v>
      </c>
      <c r="E195">
        <v>0</v>
      </c>
      <c r="F195">
        <v>2</v>
      </c>
      <c r="G195">
        <v>0</v>
      </c>
      <c r="H195">
        <v>6</v>
      </c>
      <c r="I195">
        <v>0</v>
      </c>
      <c r="J195">
        <v>1</v>
      </c>
      <c r="K195">
        <v>16.365846999999999</v>
      </c>
      <c r="L195">
        <v>16.047564000000001</v>
      </c>
      <c r="M195">
        <v>18.791699999999999</v>
      </c>
      <c r="N195">
        <v>34.000020999999997</v>
      </c>
      <c r="O195">
        <v>532</v>
      </c>
      <c r="P195">
        <v>1103</v>
      </c>
      <c r="Q195">
        <v>1635</v>
      </c>
    </row>
    <row r="196" spans="1:17">
      <c r="A196">
        <v>8</v>
      </c>
      <c r="B196">
        <v>8</v>
      </c>
      <c r="C196" s="11">
        <v>40551</v>
      </c>
      <c r="D196">
        <v>1</v>
      </c>
      <c r="E196">
        <v>0</v>
      </c>
      <c r="F196">
        <v>1</v>
      </c>
      <c r="G196">
        <v>0</v>
      </c>
      <c r="H196">
        <v>6</v>
      </c>
      <c r="I196">
        <v>0</v>
      </c>
      <c r="J196">
        <v>2</v>
      </c>
      <c r="K196">
        <v>6.7649999999999997</v>
      </c>
      <c r="L196">
        <v>6.6524140000000003</v>
      </c>
      <c r="M196">
        <v>53.583300000000001</v>
      </c>
      <c r="N196">
        <v>17.875868000000001</v>
      </c>
      <c r="O196">
        <v>68</v>
      </c>
      <c r="P196">
        <v>891</v>
      </c>
      <c r="Q196">
        <v>959</v>
      </c>
    </row>
    <row r="197" spans="1:17">
      <c r="A197">
        <v>70</v>
      </c>
      <c r="B197">
        <v>70</v>
      </c>
      <c r="C197" s="11">
        <v>40613</v>
      </c>
      <c r="D197">
        <v>1</v>
      </c>
      <c r="E197">
        <v>0</v>
      </c>
      <c r="F197">
        <v>3</v>
      </c>
      <c r="G197">
        <v>0</v>
      </c>
      <c r="H197">
        <v>5</v>
      </c>
      <c r="I197">
        <v>1</v>
      </c>
      <c r="J197">
        <v>2</v>
      </c>
      <c r="K197">
        <v>12.977402</v>
      </c>
      <c r="L197">
        <v>12.505000000000001</v>
      </c>
      <c r="M197">
        <v>64.956500000000005</v>
      </c>
      <c r="N197">
        <v>15.60899</v>
      </c>
      <c r="O197">
        <v>247</v>
      </c>
      <c r="P197">
        <v>1730</v>
      </c>
      <c r="Q197">
        <v>1977</v>
      </c>
    </row>
    <row r="198" spans="1:17">
      <c r="A198">
        <v>167</v>
      </c>
      <c r="B198">
        <v>167</v>
      </c>
      <c r="C198" s="11">
        <v>40710</v>
      </c>
      <c r="D198">
        <v>2</v>
      </c>
      <c r="E198">
        <v>0</v>
      </c>
      <c r="F198">
        <v>6</v>
      </c>
      <c r="G198">
        <v>0</v>
      </c>
      <c r="H198">
        <v>4</v>
      </c>
      <c r="I198">
        <v>1</v>
      </c>
      <c r="J198">
        <v>2</v>
      </c>
      <c r="K198">
        <v>25.761652999999999</v>
      </c>
      <c r="L198">
        <v>24.409185999999998</v>
      </c>
      <c r="M198">
        <v>68.833299999999994</v>
      </c>
      <c r="N198">
        <v>13.833557000000001</v>
      </c>
      <c r="O198">
        <v>545</v>
      </c>
      <c r="P198">
        <v>3222</v>
      </c>
      <c r="Q198">
        <v>3767</v>
      </c>
    </row>
    <row r="199" spans="1:17">
      <c r="A199">
        <v>52</v>
      </c>
      <c r="B199">
        <v>52</v>
      </c>
      <c r="C199" s="11">
        <v>40595</v>
      </c>
      <c r="D199">
        <v>1</v>
      </c>
      <c r="E199">
        <v>0</v>
      </c>
      <c r="F199">
        <v>2</v>
      </c>
      <c r="G199">
        <v>1</v>
      </c>
      <c r="H199">
        <v>1</v>
      </c>
      <c r="I199">
        <v>0</v>
      </c>
      <c r="J199">
        <v>2</v>
      </c>
      <c r="K199">
        <v>12.436653</v>
      </c>
      <c r="L199">
        <v>11.647074999999999</v>
      </c>
      <c r="M199">
        <v>60.5</v>
      </c>
      <c r="N199">
        <v>20.625682000000001</v>
      </c>
      <c r="O199">
        <v>195</v>
      </c>
      <c r="P199">
        <v>912</v>
      </c>
      <c r="Q199">
        <v>1107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15C9-0888-D74F-91F0-A68943EFE825}">
  <dimension ref="A1:P732"/>
  <sheetViews>
    <sheetView workbookViewId="0">
      <selection activeCell="G20" sqref="G20"/>
    </sheetView>
  </sheetViews>
  <sheetFormatPr baseColWidth="10" defaultRowHeight="16"/>
  <sheetData>
    <row r="1" spans="1:16">
      <c r="A1" s="8" t="s">
        <v>39</v>
      </c>
      <c r="B1" s="8" t="s">
        <v>38</v>
      </c>
      <c r="C1" s="8" t="s">
        <v>37</v>
      </c>
      <c r="D1" s="8" t="s">
        <v>36</v>
      </c>
      <c r="E1" s="8" t="s">
        <v>35</v>
      </c>
      <c r="F1" s="8" t="s">
        <v>34</v>
      </c>
      <c r="G1" s="8" t="s">
        <v>33</v>
      </c>
      <c r="H1" s="8" t="s">
        <v>32</v>
      </c>
      <c r="I1" s="8" t="s">
        <v>31</v>
      </c>
      <c r="J1" s="8" t="s">
        <v>30</v>
      </c>
      <c r="K1" s="8" t="s">
        <v>29</v>
      </c>
      <c r="L1" s="8" t="s">
        <v>28</v>
      </c>
      <c r="M1" s="8" t="s">
        <v>27</v>
      </c>
      <c r="N1" s="8" t="s">
        <v>26</v>
      </c>
      <c r="O1" s="8" t="s">
        <v>25</v>
      </c>
      <c r="P1" s="8" t="s">
        <v>24</v>
      </c>
    </row>
    <row r="2" spans="1:16">
      <c r="A2">
        <v>1</v>
      </c>
      <c r="B2" s="1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</row>
    <row r="3" spans="1:16">
      <c r="A3">
        <v>2</v>
      </c>
      <c r="B3" s="1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</row>
    <row r="4" spans="1:16">
      <c r="A4">
        <v>3</v>
      </c>
      <c r="B4" s="1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</row>
    <row r="5" spans="1:16">
      <c r="A5">
        <v>4</v>
      </c>
      <c r="B5" s="1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</row>
    <row r="6" spans="1:16">
      <c r="A6">
        <v>5</v>
      </c>
      <c r="B6" s="1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</row>
    <row r="7" spans="1:16">
      <c r="A7">
        <v>6</v>
      </c>
      <c r="B7" s="1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</row>
    <row r="8" spans="1:16">
      <c r="A8">
        <v>7</v>
      </c>
      <c r="B8" s="1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</row>
    <row r="9" spans="1:16">
      <c r="A9">
        <v>8</v>
      </c>
      <c r="B9" s="1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</row>
    <row r="10" spans="1:16">
      <c r="A10">
        <v>9</v>
      </c>
      <c r="B10" s="1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</row>
    <row r="11" spans="1:16">
      <c r="A11">
        <v>10</v>
      </c>
      <c r="B11" s="1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</row>
    <row r="12" spans="1:16">
      <c r="A12">
        <v>11</v>
      </c>
      <c r="B12" s="1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</row>
    <row r="13" spans="1:16">
      <c r="A13">
        <v>12</v>
      </c>
      <c r="B13" s="1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</row>
    <row r="14" spans="1:16">
      <c r="A14">
        <v>13</v>
      </c>
      <c r="B14" s="1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16">
      <c r="A15">
        <v>14</v>
      </c>
      <c r="B15" s="1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16">
      <c r="A16">
        <v>15</v>
      </c>
      <c r="B16" s="1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>
      <c r="A17">
        <v>16</v>
      </c>
      <c r="B17" s="1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>
      <c r="A18">
        <v>17</v>
      </c>
      <c r="B18" s="1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>
      <c r="A19">
        <v>18</v>
      </c>
      <c r="B19" s="1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>
      <c r="A20">
        <v>19</v>
      </c>
      <c r="B20" s="1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>
      <c r="A21">
        <v>20</v>
      </c>
      <c r="B21" s="1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>
      <c r="A22">
        <v>21</v>
      </c>
      <c r="B22" s="1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>
      <c r="A23">
        <v>22</v>
      </c>
      <c r="B23" s="1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>
      <c r="A24">
        <v>23</v>
      </c>
      <c r="B24" s="1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>
      <c r="A25">
        <v>24</v>
      </c>
      <c r="B25" s="1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>
      <c r="A26">
        <v>25</v>
      </c>
      <c r="B26" s="1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>
      <c r="A27">
        <v>26</v>
      </c>
      <c r="B27" s="1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>
      <c r="A28">
        <v>27</v>
      </c>
      <c r="B28" s="1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>
      <c r="A29">
        <v>28</v>
      </c>
      <c r="B29" s="1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>
      <c r="A30">
        <v>29</v>
      </c>
      <c r="B30" s="1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>
      <c r="A31">
        <v>30</v>
      </c>
      <c r="B31" s="1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>
      <c r="A32">
        <v>31</v>
      </c>
      <c r="B32" s="1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>
      <c r="A33">
        <v>32</v>
      </c>
      <c r="B33" s="1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>
      <c r="A34">
        <v>33</v>
      </c>
      <c r="B34" s="1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>
      <c r="A35">
        <v>34</v>
      </c>
      <c r="B35" s="1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>
      <c r="A36">
        <v>35</v>
      </c>
      <c r="B36" s="1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>
      <c r="A37">
        <v>36</v>
      </c>
      <c r="B37" s="1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>
      <c r="A38">
        <v>37</v>
      </c>
      <c r="B38" s="1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>
      <c r="A39">
        <v>38</v>
      </c>
      <c r="B39" s="1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>
      <c r="A40">
        <v>39</v>
      </c>
      <c r="B40" s="1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>
      <c r="A41">
        <v>40</v>
      </c>
      <c r="B41" s="1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>
      <c r="A42">
        <v>41</v>
      </c>
      <c r="B42" s="1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>
      <c r="A43">
        <v>42</v>
      </c>
      <c r="B43" s="1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>
      <c r="A44">
        <v>43</v>
      </c>
      <c r="B44" s="1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>
      <c r="A45">
        <v>44</v>
      </c>
      <c r="B45" s="1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>
      <c r="A46">
        <v>45</v>
      </c>
      <c r="B46" s="1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>
      <c r="A47">
        <v>46</v>
      </c>
      <c r="B47" s="1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>
      <c r="A48">
        <v>47</v>
      </c>
      <c r="B48" s="1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>
      <c r="A49">
        <v>48</v>
      </c>
      <c r="B49" s="1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>
      <c r="A50">
        <v>49</v>
      </c>
      <c r="B50" s="1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>
      <c r="A51">
        <v>50</v>
      </c>
      <c r="B51" s="1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>
      <c r="A52">
        <v>51</v>
      </c>
      <c r="B52" s="1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>
      <c r="A53">
        <v>52</v>
      </c>
      <c r="B53" s="1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>
      <c r="A54">
        <v>53</v>
      </c>
      <c r="B54" s="1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>
      <c r="A55">
        <v>54</v>
      </c>
      <c r="B55" s="1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>
      <c r="A56">
        <v>55</v>
      </c>
      <c r="B56" s="1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>
      <c r="A57">
        <v>56</v>
      </c>
      <c r="B57" s="1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>
      <c r="A58">
        <v>57</v>
      </c>
      <c r="B58" s="1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>
      <c r="A59">
        <v>58</v>
      </c>
      <c r="B59" s="1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>
      <c r="A60">
        <v>59</v>
      </c>
      <c r="B60" s="1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>
      <c r="A61">
        <v>60</v>
      </c>
      <c r="B61" s="1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>
      <c r="A62">
        <v>61</v>
      </c>
      <c r="B62" s="1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>
      <c r="A63">
        <v>62</v>
      </c>
      <c r="B63" s="1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>
      <c r="A64">
        <v>63</v>
      </c>
      <c r="B64" s="1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>
      <c r="A65">
        <v>64</v>
      </c>
      <c r="B65" s="1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>
      <c r="A66">
        <v>65</v>
      </c>
      <c r="B66" s="1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>
      <c r="A67">
        <v>66</v>
      </c>
      <c r="B67" s="1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>
      <c r="A68">
        <v>67</v>
      </c>
      <c r="B68" s="1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>
      <c r="A69">
        <v>68</v>
      </c>
      <c r="B69" s="1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>
      <c r="A70">
        <v>69</v>
      </c>
      <c r="B70" s="1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>
      <c r="A71">
        <v>70</v>
      </c>
      <c r="B71" s="1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>
      <c r="A72">
        <v>71</v>
      </c>
      <c r="B72" s="1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>
      <c r="A73">
        <v>72</v>
      </c>
      <c r="B73" s="1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>
      <c r="A74">
        <v>73</v>
      </c>
      <c r="B74" s="1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>
      <c r="A75">
        <v>74</v>
      </c>
      <c r="B75" s="1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>
      <c r="A76">
        <v>75</v>
      </c>
      <c r="B76" s="1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>
      <c r="A77">
        <v>76</v>
      </c>
      <c r="B77" s="1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>
      <c r="A78">
        <v>77</v>
      </c>
      <c r="B78" s="1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>
      <c r="A79">
        <v>78</v>
      </c>
      <c r="B79" s="1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>
      <c r="A80">
        <v>79</v>
      </c>
      <c r="B80" s="1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>
      <c r="A81">
        <v>80</v>
      </c>
      <c r="B81" s="1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>
      <c r="A82">
        <v>81</v>
      </c>
      <c r="B82" s="1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>
      <c r="A83">
        <v>82</v>
      </c>
      <c r="B83" s="1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>
      <c r="A84">
        <v>83</v>
      </c>
      <c r="B84" s="1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>
      <c r="A85">
        <v>84</v>
      </c>
      <c r="B85" s="1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>
      <c r="A86">
        <v>85</v>
      </c>
      <c r="B86" s="1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>
      <c r="A87">
        <v>86</v>
      </c>
      <c r="B87" s="1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>
      <c r="A88">
        <v>87</v>
      </c>
      <c r="B88" s="1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>
      <c r="A89">
        <v>88</v>
      </c>
      <c r="B89" s="1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>
      <c r="A90">
        <v>89</v>
      </c>
      <c r="B90" s="1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>
      <c r="A91">
        <v>90</v>
      </c>
      <c r="B91" s="1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>
      <c r="A92">
        <v>91</v>
      </c>
      <c r="B92" s="1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>
      <c r="A93">
        <v>92</v>
      </c>
      <c r="B93" s="1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>
      <c r="A94">
        <v>93</v>
      </c>
      <c r="B94" s="1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>
      <c r="A95">
        <v>94</v>
      </c>
      <c r="B95" s="1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>
      <c r="A96">
        <v>95</v>
      </c>
      <c r="B96" s="1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>
      <c r="A97">
        <v>96</v>
      </c>
      <c r="B97" s="1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>
      <c r="A98">
        <v>97</v>
      </c>
      <c r="B98" s="1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>
      <c r="A99">
        <v>98</v>
      </c>
      <c r="B99" s="1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>
      <c r="A100">
        <v>99</v>
      </c>
      <c r="B100" s="1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>
      <c r="A101">
        <v>100</v>
      </c>
      <c r="B101" s="1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>
      <c r="A102">
        <v>101</v>
      </c>
      <c r="B102" s="1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>
      <c r="A103">
        <v>102</v>
      </c>
      <c r="B103" s="1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>
      <c r="A104">
        <v>103</v>
      </c>
      <c r="B104" s="1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>
      <c r="A105">
        <v>104</v>
      </c>
      <c r="B105" s="1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>
      <c r="A106">
        <v>105</v>
      </c>
      <c r="B106" s="1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>
      <c r="A107">
        <v>106</v>
      </c>
      <c r="B107" s="1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>
      <c r="A108">
        <v>107</v>
      </c>
      <c r="B108" s="1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>
      <c r="A109">
        <v>108</v>
      </c>
      <c r="B109" s="1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>
      <c r="A110">
        <v>109</v>
      </c>
      <c r="B110" s="1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>
      <c r="A111">
        <v>110</v>
      </c>
      <c r="B111" s="1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>
      <c r="A112">
        <v>111</v>
      </c>
      <c r="B112" s="1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>
      <c r="A113">
        <v>112</v>
      </c>
      <c r="B113" s="1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>
      <c r="A114">
        <v>113</v>
      </c>
      <c r="B114" s="1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>
      <c r="A115">
        <v>114</v>
      </c>
      <c r="B115" s="1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>
      <c r="A116">
        <v>115</v>
      </c>
      <c r="B116" s="1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>
      <c r="A117">
        <v>116</v>
      </c>
      <c r="B117" s="1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>
      <c r="A118">
        <v>117</v>
      </c>
      <c r="B118" s="1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>
      <c r="A119">
        <v>118</v>
      </c>
      <c r="B119" s="1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>
      <c r="A120">
        <v>119</v>
      </c>
      <c r="B120" s="1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>
      <c r="A121">
        <v>120</v>
      </c>
      <c r="B121" s="1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>
      <c r="A122">
        <v>121</v>
      </c>
      <c r="B122" s="1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>
      <c r="A123">
        <v>122</v>
      </c>
      <c r="B123" s="1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>
      <c r="A124">
        <v>123</v>
      </c>
      <c r="B124" s="1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>
      <c r="A125">
        <v>124</v>
      </c>
      <c r="B125" s="1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>
      <c r="A126">
        <v>125</v>
      </c>
      <c r="B126" s="1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>
      <c r="A127">
        <v>126</v>
      </c>
      <c r="B127" s="1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>
      <c r="A128">
        <v>127</v>
      </c>
      <c r="B128" s="1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>
      <c r="A129">
        <v>128</v>
      </c>
      <c r="B129" s="1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>
      <c r="A130">
        <v>129</v>
      </c>
      <c r="B130" s="1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>
      <c r="A131">
        <v>130</v>
      </c>
      <c r="B131" s="1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>
      <c r="A132">
        <v>131</v>
      </c>
      <c r="B132" s="1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>
      <c r="A133">
        <v>132</v>
      </c>
      <c r="B133" s="1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>
      <c r="A134">
        <v>133</v>
      </c>
      <c r="B134" s="1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>
      <c r="A135">
        <v>134</v>
      </c>
      <c r="B135" s="1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>
      <c r="A136">
        <v>135</v>
      </c>
      <c r="B136" s="1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>
      <c r="A137">
        <v>136</v>
      </c>
      <c r="B137" s="1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>
      <c r="A138">
        <v>137</v>
      </c>
      <c r="B138" s="1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>
      <c r="A139">
        <v>138</v>
      </c>
      <c r="B139" s="1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>
      <c r="A140">
        <v>139</v>
      </c>
      <c r="B140" s="1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>
      <c r="A141">
        <v>140</v>
      </c>
      <c r="B141" s="1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>
      <c r="A142">
        <v>141</v>
      </c>
      <c r="B142" s="1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>
      <c r="A143">
        <v>142</v>
      </c>
      <c r="B143" s="1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>
      <c r="A144">
        <v>143</v>
      </c>
      <c r="B144" s="1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>
      <c r="A145">
        <v>144</v>
      </c>
      <c r="B145" s="1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>
      <c r="A146">
        <v>145</v>
      </c>
      <c r="B146" s="1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>
      <c r="A147">
        <v>146</v>
      </c>
      <c r="B147" s="1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>
      <c r="A148">
        <v>147</v>
      </c>
      <c r="B148" s="1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>
      <c r="A149">
        <v>148</v>
      </c>
      <c r="B149" s="1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>
      <c r="A150">
        <v>149</v>
      </c>
      <c r="B150" s="1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>
      <c r="A151">
        <v>150</v>
      </c>
      <c r="B151" s="1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>
      <c r="A152">
        <v>151</v>
      </c>
      <c r="B152" s="1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>
      <c r="A153">
        <v>152</v>
      </c>
      <c r="B153" s="1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>
      <c r="A154">
        <v>153</v>
      </c>
      <c r="B154" s="1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>
      <c r="A155">
        <v>154</v>
      </c>
      <c r="B155" s="1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>
      <c r="A156">
        <v>155</v>
      </c>
      <c r="B156" s="1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>
      <c r="A157">
        <v>156</v>
      </c>
      <c r="B157" s="1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>
      <c r="A158">
        <v>157</v>
      </c>
      <c r="B158" s="1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>
      <c r="A159">
        <v>158</v>
      </c>
      <c r="B159" s="1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>
      <c r="A160">
        <v>159</v>
      </c>
      <c r="B160" s="1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>
      <c r="A161">
        <v>160</v>
      </c>
      <c r="B161" s="1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>
      <c r="A162">
        <v>161</v>
      </c>
      <c r="B162" s="1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>
      <c r="A163">
        <v>162</v>
      </c>
      <c r="B163" s="1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>
      <c r="A164">
        <v>163</v>
      </c>
      <c r="B164" s="1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>
      <c r="A165">
        <v>164</v>
      </c>
      <c r="B165" s="1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>
      <c r="A166">
        <v>165</v>
      </c>
      <c r="B166" s="1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>
      <c r="A167">
        <v>166</v>
      </c>
      <c r="B167" s="1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>
      <c r="A168">
        <v>167</v>
      </c>
      <c r="B168" s="1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>
      <c r="A169">
        <v>168</v>
      </c>
      <c r="B169" s="1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>
      <c r="A170">
        <v>169</v>
      </c>
      <c r="B170" s="1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>
      <c r="A171">
        <v>170</v>
      </c>
      <c r="B171" s="1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>
      <c r="A172">
        <v>171</v>
      </c>
      <c r="B172" s="1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>
      <c r="A173">
        <v>172</v>
      </c>
      <c r="B173" s="1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>
      <c r="A174">
        <v>173</v>
      </c>
      <c r="B174" s="1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>
      <c r="A175">
        <v>174</v>
      </c>
      <c r="B175" s="1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>
      <c r="A176">
        <v>175</v>
      </c>
      <c r="B176" s="1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>
      <c r="A177">
        <v>176</v>
      </c>
      <c r="B177" s="1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>
      <c r="A178">
        <v>177</v>
      </c>
      <c r="B178" s="1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>
      <c r="A179">
        <v>178</v>
      </c>
      <c r="B179" s="1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>
      <c r="A180">
        <v>179</v>
      </c>
      <c r="B180" s="1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>
      <c r="A181">
        <v>180</v>
      </c>
      <c r="B181" s="1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>
      <c r="A182">
        <v>181</v>
      </c>
      <c r="B182" s="1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>
      <c r="A183">
        <v>182</v>
      </c>
      <c r="B183" s="1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>
      <c r="A184">
        <v>183</v>
      </c>
      <c r="B184" s="1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>
      <c r="A185">
        <v>184</v>
      </c>
      <c r="B185" s="1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>
      <c r="A186">
        <v>185</v>
      </c>
      <c r="B186" s="1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>
      <c r="A187">
        <v>186</v>
      </c>
      <c r="B187" s="1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>
      <c r="A188">
        <v>187</v>
      </c>
      <c r="B188" s="1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>
      <c r="A189">
        <v>188</v>
      </c>
      <c r="B189" s="1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>
      <c r="A190">
        <v>189</v>
      </c>
      <c r="B190" s="1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>
      <c r="A191">
        <v>190</v>
      </c>
      <c r="B191" s="1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>
      <c r="A192">
        <v>191</v>
      </c>
      <c r="B192" s="1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>
      <c r="A193">
        <v>192</v>
      </c>
      <c r="B193" s="1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>
      <c r="A194">
        <v>193</v>
      </c>
      <c r="B194" s="1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>
      <c r="A195">
        <v>194</v>
      </c>
      <c r="B195" s="1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>
      <c r="A196">
        <v>195</v>
      </c>
      <c r="B196" s="1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>
      <c r="A197">
        <v>196</v>
      </c>
      <c r="B197" s="1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>
      <c r="A198">
        <v>197</v>
      </c>
      <c r="B198" s="1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>
      <c r="A199">
        <v>198</v>
      </c>
      <c r="B199" s="1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>
      <c r="A200">
        <v>199</v>
      </c>
      <c r="B200" s="1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>
      <c r="A201">
        <v>200</v>
      </c>
      <c r="B201" s="1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>
      <c r="A202">
        <v>201</v>
      </c>
      <c r="B202" s="1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>
      <c r="A203">
        <v>202</v>
      </c>
      <c r="B203" s="1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>
      <c r="A204">
        <v>203</v>
      </c>
      <c r="B204" s="1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>
      <c r="A205">
        <v>204</v>
      </c>
      <c r="B205" s="1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>
      <c r="A206">
        <v>205</v>
      </c>
      <c r="B206" s="1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>
      <c r="A207">
        <v>206</v>
      </c>
      <c r="B207" s="1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>
      <c r="A208">
        <v>207</v>
      </c>
      <c r="B208" s="1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>
      <c r="A209">
        <v>208</v>
      </c>
      <c r="B209" s="1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>
      <c r="A210">
        <v>209</v>
      </c>
      <c r="B210" s="1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>
      <c r="A211">
        <v>210</v>
      </c>
      <c r="B211" s="1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>
      <c r="A212">
        <v>211</v>
      </c>
      <c r="B212" s="1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>
      <c r="A213">
        <v>212</v>
      </c>
      <c r="B213" s="1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>
      <c r="A214">
        <v>213</v>
      </c>
      <c r="B214" s="1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>
      <c r="A215">
        <v>214</v>
      </c>
      <c r="B215" s="1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>
      <c r="A216">
        <v>215</v>
      </c>
      <c r="B216" s="1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>
      <c r="A217">
        <v>216</v>
      </c>
      <c r="B217" s="1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>
      <c r="A218">
        <v>217</v>
      </c>
      <c r="B218" s="1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>
      <c r="A219">
        <v>218</v>
      </c>
      <c r="B219" s="1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>
      <c r="A220">
        <v>219</v>
      </c>
      <c r="B220" s="1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>
      <c r="A221">
        <v>220</v>
      </c>
      <c r="B221" s="1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>
      <c r="A222">
        <v>221</v>
      </c>
      <c r="B222" s="1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>
      <c r="A223">
        <v>222</v>
      </c>
      <c r="B223" s="1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>
      <c r="A224">
        <v>223</v>
      </c>
      <c r="B224" s="1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>
      <c r="A225">
        <v>224</v>
      </c>
      <c r="B225" s="1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>
      <c r="A226">
        <v>225</v>
      </c>
      <c r="B226" s="1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>
      <c r="A227">
        <v>226</v>
      </c>
      <c r="B227" s="1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>
      <c r="A228">
        <v>227</v>
      </c>
      <c r="B228" s="1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>
      <c r="A229">
        <v>228</v>
      </c>
      <c r="B229" s="1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>
      <c r="A230">
        <v>229</v>
      </c>
      <c r="B230" s="1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>
      <c r="A231">
        <v>230</v>
      </c>
      <c r="B231" s="1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>
      <c r="A232">
        <v>231</v>
      </c>
      <c r="B232" s="1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>
      <c r="A233">
        <v>232</v>
      </c>
      <c r="B233" s="1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>
      <c r="A234">
        <v>233</v>
      </c>
      <c r="B234" s="1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>
      <c r="A235">
        <v>234</v>
      </c>
      <c r="B235" s="1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>
      <c r="A236">
        <v>235</v>
      </c>
      <c r="B236" s="1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>
      <c r="A237">
        <v>236</v>
      </c>
      <c r="B237" s="1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>
      <c r="A238">
        <v>237</v>
      </c>
      <c r="B238" s="1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>
      <c r="A239">
        <v>238</v>
      </c>
      <c r="B239" s="1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>
      <c r="A240">
        <v>239</v>
      </c>
      <c r="B240" s="1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>
      <c r="A241">
        <v>240</v>
      </c>
      <c r="B241" s="1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>
      <c r="A242">
        <v>241</v>
      </c>
      <c r="B242" s="1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>
      <c r="A243">
        <v>242</v>
      </c>
      <c r="B243" s="1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>
      <c r="A244">
        <v>243</v>
      </c>
      <c r="B244" s="1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>
      <c r="A245">
        <v>244</v>
      </c>
      <c r="B245" s="1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>
      <c r="A246">
        <v>245</v>
      </c>
      <c r="B246" s="1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>
      <c r="A247">
        <v>246</v>
      </c>
      <c r="B247" s="1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>
      <c r="A248">
        <v>247</v>
      </c>
      <c r="B248" s="1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>
      <c r="A249">
        <v>248</v>
      </c>
      <c r="B249" s="1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>
      <c r="A250">
        <v>249</v>
      </c>
      <c r="B250" s="1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>
      <c r="A251">
        <v>250</v>
      </c>
      <c r="B251" s="1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>
      <c r="A252">
        <v>251</v>
      </c>
      <c r="B252" s="1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>
      <c r="A253">
        <v>252</v>
      </c>
      <c r="B253" s="1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>
      <c r="A254">
        <v>253</v>
      </c>
      <c r="B254" s="1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>
      <c r="A255">
        <v>254</v>
      </c>
      <c r="B255" s="1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>
      <c r="A256">
        <v>255</v>
      </c>
      <c r="B256" s="1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>
      <c r="A257">
        <v>256</v>
      </c>
      <c r="B257" s="1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>
      <c r="A258">
        <v>257</v>
      </c>
      <c r="B258" s="1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>
      <c r="A259">
        <v>258</v>
      </c>
      <c r="B259" s="1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>
      <c r="A260">
        <v>259</v>
      </c>
      <c r="B260" s="1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>
      <c r="A261">
        <v>260</v>
      </c>
      <c r="B261" s="1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>
      <c r="A262">
        <v>261</v>
      </c>
      <c r="B262" s="1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>
      <c r="A263">
        <v>262</v>
      </c>
      <c r="B263" s="1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>
      <c r="A264">
        <v>263</v>
      </c>
      <c r="B264" s="1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>
      <c r="A265">
        <v>264</v>
      </c>
      <c r="B265" s="1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>
      <c r="A266">
        <v>265</v>
      </c>
      <c r="B266" s="1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>
      <c r="A267">
        <v>266</v>
      </c>
      <c r="B267" s="1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>
      <c r="A268">
        <v>267</v>
      </c>
      <c r="B268" s="1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>
      <c r="A269">
        <v>268</v>
      </c>
      <c r="B269" s="1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>
      <c r="A270">
        <v>269</v>
      </c>
      <c r="B270" s="1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>
      <c r="A271">
        <v>270</v>
      </c>
      <c r="B271" s="1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>
      <c r="A272">
        <v>271</v>
      </c>
      <c r="B272" s="1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>
      <c r="A273">
        <v>272</v>
      </c>
      <c r="B273" s="1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>
      <c r="A274">
        <v>273</v>
      </c>
      <c r="B274" s="1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>
      <c r="A275">
        <v>274</v>
      </c>
      <c r="B275" s="1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>
      <c r="A276">
        <v>275</v>
      </c>
      <c r="B276" s="1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>
      <c r="A277">
        <v>276</v>
      </c>
      <c r="B277" s="1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>
      <c r="A278">
        <v>277</v>
      </c>
      <c r="B278" s="1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>
      <c r="A279">
        <v>278</v>
      </c>
      <c r="B279" s="1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>
      <c r="A280">
        <v>279</v>
      </c>
      <c r="B280" s="1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>
      <c r="A281">
        <v>280</v>
      </c>
      <c r="B281" s="1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>
      <c r="A282">
        <v>281</v>
      </c>
      <c r="B282" s="1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>
      <c r="A283">
        <v>282</v>
      </c>
      <c r="B283" s="1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>
      <c r="A284">
        <v>283</v>
      </c>
      <c r="B284" s="1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>
      <c r="A285">
        <v>284</v>
      </c>
      <c r="B285" s="1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>
      <c r="A286">
        <v>285</v>
      </c>
      <c r="B286" s="1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>
      <c r="A287">
        <v>286</v>
      </c>
      <c r="B287" s="1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>
      <c r="A288">
        <v>287</v>
      </c>
      <c r="B288" s="1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>
      <c r="A289">
        <v>288</v>
      </c>
      <c r="B289" s="1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>
      <c r="A290">
        <v>289</v>
      </c>
      <c r="B290" s="1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>
      <c r="A291">
        <v>290</v>
      </c>
      <c r="B291" s="1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>
      <c r="A292">
        <v>291</v>
      </c>
      <c r="B292" s="1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>
      <c r="A293">
        <v>292</v>
      </c>
      <c r="B293" s="1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>
      <c r="A294">
        <v>293</v>
      </c>
      <c r="B294" s="1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>
      <c r="A295">
        <v>294</v>
      </c>
      <c r="B295" s="1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>
      <c r="A296">
        <v>295</v>
      </c>
      <c r="B296" s="1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>
      <c r="A297">
        <v>296</v>
      </c>
      <c r="B297" s="1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>
      <c r="A298">
        <v>297</v>
      </c>
      <c r="B298" s="1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>
      <c r="A299">
        <v>298</v>
      </c>
      <c r="B299" s="1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>
      <c r="A300">
        <v>299</v>
      </c>
      <c r="B300" s="1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>
      <c r="A301">
        <v>300</v>
      </c>
      <c r="B301" s="1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>
      <c r="A302">
        <v>301</v>
      </c>
      <c r="B302" s="1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>
      <c r="A303">
        <v>302</v>
      </c>
      <c r="B303" s="1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>
      <c r="A304">
        <v>303</v>
      </c>
      <c r="B304" s="1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>
      <c r="A305">
        <v>304</v>
      </c>
      <c r="B305" s="1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>
      <c r="A306">
        <v>305</v>
      </c>
      <c r="B306" s="1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>
      <c r="A307">
        <v>306</v>
      </c>
      <c r="B307" s="1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>
      <c r="A308">
        <v>307</v>
      </c>
      <c r="B308" s="1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>
      <c r="A309">
        <v>308</v>
      </c>
      <c r="B309" s="1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>
      <c r="A310">
        <v>309</v>
      </c>
      <c r="B310" s="1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>
      <c r="A311">
        <v>310</v>
      </c>
      <c r="B311" s="1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>
      <c r="A312">
        <v>311</v>
      </c>
      <c r="B312" s="1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>
      <c r="A313">
        <v>312</v>
      </c>
      <c r="B313" s="1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>
      <c r="A314">
        <v>313</v>
      </c>
      <c r="B314" s="1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>
      <c r="A315">
        <v>314</v>
      </c>
      <c r="B315" s="1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>
      <c r="A316">
        <v>315</v>
      </c>
      <c r="B316" s="1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>
      <c r="A317">
        <v>316</v>
      </c>
      <c r="B317" s="1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>
      <c r="A318">
        <v>317</v>
      </c>
      <c r="B318" s="1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>
      <c r="A319">
        <v>318</v>
      </c>
      <c r="B319" s="1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>
      <c r="A320">
        <v>319</v>
      </c>
      <c r="B320" s="1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>
      <c r="A321">
        <v>320</v>
      </c>
      <c r="B321" s="1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>
      <c r="A322">
        <v>321</v>
      </c>
      <c r="B322" s="1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>
      <c r="A323">
        <v>322</v>
      </c>
      <c r="B323" s="1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>
      <c r="A324">
        <v>323</v>
      </c>
      <c r="B324" s="1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>
      <c r="A325">
        <v>324</v>
      </c>
      <c r="B325" s="1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>
      <c r="A326">
        <v>325</v>
      </c>
      <c r="B326" s="1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>
      <c r="A327">
        <v>326</v>
      </c>
      <c r="B327" s="1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>
      <c r="A328">
        <v>327</v>
      </c>
      <c r="B328" s="1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>
      <c r="A329">
        <v>328</v>
      </c>
      <c r="B329" s="1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>
      <c r="A330">
        <v>329</v>
      </c>
      <c r="B330" s="1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>
      <c r="A331">
        <v>330</v>
      </c>
      <c r="B331" s="1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>
      <c r="A332">
        <v>331</v>
      </c>
      <c r="B332" s="1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>
      <c r="A333">
        <v>332</v>
      </c>
      <c r="B333" s="1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>
      <c r="A334">
        <v>333</v>
      </c>
      <c r="B334" s="1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>
      <c r="A335">
        <v>334</v>
      </c>
      <c r="B335" s="1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>
      <c r="A336">
        <v>335</v>
      </c>
      <c r="B336" s="1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>
      <c r="A337">
        <v>336</v>
      </c>
      <c r="B337" s="1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>
      <c r="A338">
        <v>337</v>
      </c>
      <c r="B338" s="1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>
      <c r="A339">
        <v>338</v>
      </c>
      <c r="B339" s="1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>
      <c r="A340">
        <v>339</v>
      </c>
      <c r="B340" s="1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>
      <c r="A341">
        <v>340</v>
      </c>
      <c r="B341" s="1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>
      <c r="A342">
        <v>341</v>
      </c>
      <c r="B342" s="1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>
      <c r="A343">
        <v>342</v>
      </c>
      <c r="B343" s="1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>
      <c r="A344">
        <v>343</v>
      </c>
      <c r="B344" s="1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>
      <c r="A345">
        <v>344</v>
      </c>
      <c r="B345" s="1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>
      <c r="A346">
        <v>345</v>
      </c>
      <c r="B346" s="1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>
      <c r="A347">
        <v>346</v>
      </c>
      <c r="B347" s="1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>
      <c r="A348">
        <v>347</v>
      </c>
      <c r="B348" s="1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>
      <c r="A349">
        <v>348</v>
      </c>
      <c r="B349" s="1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>
      <c r="A350">
        <v>349</v>
      </c>
      <c r="B350" s="1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>
      <c r="A351">
        <v>350</v>
      </c>
      <c r="B351" s="1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>
      <c r="A352">
        <v>351</v>
      </c>
      <c r="B352" s="1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>
      <c r="A353">
        <v>352</v>
      </c>
      <c r="B353" s="1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>
      <c r="A354">
        <v>353</v>
      </c>
      <c r="B354" s="1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>
      <c r="A355">
        <v>354</v>
      </c>
      <c r="B355" s="1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>
      <c r="A356">
        <v>355</v>
      </c>
      <c r="B356" s="1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>
      <c r="A357">
        <v>356</v>
      </c>
      <c r="B357" s="1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>
      <c r="A358">
        <v>357</v>
      </c>
      <c r="B358" s="1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>
      <c r="A359">
        <v>358</v>
      </c>
      <c r="B359" s="1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>
      <c r="A360">
        <v>359</v>
      </c>
      <c r="B360" s="1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>
      <c r="A361">
        <v>360</v>
      </c>
      <c r="B361" s="1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>
      <c r="A362">
        <v>361</v>
      </c>
      <c r="B362" s="1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>
      <c r="A363">
        <v>362</v>
      </c>
      <c r="B363" s="1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>
      <c r="A364">
        <v>363</v>
      </c>
      <c r="B364" s="1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>
      <c r="A365">
        <v>364</v>
      </c>
      <c r="B365" s="1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>
      <c r="A366">
        <v>365</v>
      </c>
      <c r="B366" s="1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>
      <c r="A367">
        <v>366</v>
      </c>
      <c r="B367" s="1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>
      <c r="A368">
        <v>367</v>
      </c>
      <c r="B368" s="1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>
      <c r="A369">
        <v>368</v>
      </c>
      <c r="B369" s="1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>
      <c r="A370">
        <v>369</v>
      </c>
      <c r="B370" s="1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>
      <c r="A371">
        <v>370</v>
      </c>
      <c r="B371" s="1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>
      <c r="A372">
        <v>371</v>
      </c>
      <c r="B372" s="1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>
      <c r="A373">
        <v>372</v>
      </c>
      <c r="B373" s="1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>
      <c r="A374">
        <v>373</v>
      </c>
      <c r="B374" s="1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>
      <c r="A375">
        <v>374</v>
      </c>
      <c r="B375" s="1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>
      <c r="A376">
        <v>375</v>
      </c>
      <c r="B376" s="1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>
      <c r="A377">
        <v>376</v>
      </c>
      <c r="B377" s="1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>
      <c r="A378">
        <v>377</v>
      </c>
      <c r="B378" s="1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>
      <c r="A379">
        <v>378</v>
      </c>
      <c r="B379" s="1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>
      <c r="A380">
        <v>379</v>
      </c>
      <c r="B380" s="1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>
      <c r="A381">
        <v>380</v>
      </c>
      <c r="B381" s="1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>
      <c r="A382">
        <v>381</v>
      </c>
      <c r="B382" s="1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>
      <c r="A383">
        <v>382</v>
      </c>
      <c r="B383" s="1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>
      <c r="A384">
        <v>383</v>
      </c>
      <c r="B384" s="1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>
      <c r="A385">
        <v>384</v>
      </c>
      <c r="B385" s="1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>
      <c r="A386">
        <v>385</v>
      </c>
      <c r="B386" s="1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>
      <c r="A387">
        <v>386</v>
      </c>
      <c r="B387" s="1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>
      <c r="A388">
        <v>387</v>
      </c>
      <c r="B388" s="1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>
      <c r="A389">
        <v>388</v>
      </c>
      <c r="B389" s="1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>
      <c r="A390">
        <v>389</v>
      </c>
      <c r="B390" s="1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>
      <c r="A391">
        <v>390</v>
      </c>
      <c r="B391" s="1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>
      <c r="A392">
        <v>391</v>
      </c>
      <c r="B392" s="1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>
      <c r="A393">
        <v>392</v>
      </c>
      <c r="B393" s="1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>
      <c r="A394">
        <v>393</v>
      </c>
      <c r="B394" s="1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>
      <c r="A395">
        <v>394</v>
      </c>
      <c r="B395" s="1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>
      <c r="A396">
        <v>395</v>
      </c>
      <c r="B396" s="1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>
      <c r="A397">
        <v>396</v>
      </c>
      <c r="B397" s="1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>
      <c r="A398">
        <v>397</v>
      </c>
      <c r="B398" s="1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>
      <c r="A399">
        <v>398</v>
      </c>
      <c r="B399" s="1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>
      <c r="A400">
        <v>399</v>
      </c>
      <c r="B400" s="1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>
      <c r="A401">
        <v>400</v>
      </c>
      <c r="B401" s="1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>
      <c r="A402">
        <v>401</v>
      </c>
      <c r="B402" s="1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>
      <c r="A403">
        <v>402</v>
      </c>
      <c r="B403" s="1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>
      <c r="A404">
        <v>403</v>
      </c>
      <c r="B404" s="1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>
      <c r="A405">
        <v>404</v>
      </c>
      <c r="B405" s="1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>
      <c r="A406">
        <v>405</v>
      </c>
      <c r="B406" s="1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>
      <c r="A407">
        <v>406</v>
      </c>
      <c r="B407" s="1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>
      <c r="A408">
        <v>407</v>
      </c>
      <c r="B408" s="1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>
      <c r="A409">
        <v>408</v>
      </c>
      <c r="B409" s="1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>
      <c r="A410">
        <v>409</v>
      </c>
      <c r="B410" s="1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>
      <c r="A411">
        <v>410</v>
      </c>
      <c r="B411" s="1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>
      <c r="A412">
        <v>411</v>
      </c>
      <c r="B412" s="1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>
      <c r="A413">
        <v>412</v>
      </c>
      <c r="B413" s="1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>
      <c r="A414">
        <v>413</v>
      </c>
      <c r="B414" s="1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>
      <c r="A415">
        <v>414</v>
      </c>
      <c r="B415" s="1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>
      <c r="A416">
        <v>415</v>
      </c>
      <c r="B416" s="1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>
      <c r="A417">
        <v>416</v>
      </c>
      <c r="B417" s="1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>
      <c r="A418">
        <v>417</v>
      </c>
      <c r="B418" s="1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>
      <c r="A419">
        <v>418</v>
      </c>
      <c r="B419" s="1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>
      <c r="A420">
        <v>419</v>
      </c>
      <c r="B420" s="1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>
      <c r="A421">
        <v>420</v>
      </c>
      <c r="B421" s="1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>
      <c r="A422">
        <v>421</v>
      </c>
      <c r="B422" s="1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>
      <c r="A423">
        <v>422</v>
      </c>
      <c r="B423" s="1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>
      <c r="A424">
        <v>423</v>
      </c>
      <c r="B424" s="1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>
      <c r="A425">
        <v>424</v>
      </c>
      <c r="B425" s="1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>
      <c r="A426">
        <v>425</v>
      </c>
      <c r="B426" s="1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>
      <c r="A427">
        <v>426</v>
      </c>
      <c r="B427" s="1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>
      <c r="A428">
        <v>427</v>
      </c>
      <c r="B428" s="1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>
      <c r="A429">
        <v>428</v>
      </c>
      <c r="B429" s="1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>
      <c r="A430">
        <v>429</v>
      </c>
      <c r="B430" s="1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>
      <c r="A431">
        <v>430</v>
      </c>
      <c r="B431" s="1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>
      <c r="A432">
        <v>431</v>
      </c>
      <c r="B432" s="1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>
      <c r="A433">
        <v>432</v>
      </c>
      <c r="B433" s="1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>
      <c r="A434">
        <v>433</v>
      </c>
      <c r="B434" s="1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>
      <c r="A435">
        <v>434</v>
      </c>
      <c r="B435" s="1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>
      <c r="A436">
        <v>435</v>
      </c>
      <c r="B436" s="1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>
      <c r="A437">
        <v>436</v>
      </c>
      <c r="B437" s="1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>
      <c r="A438">
        <v>437</v>
      </c>
      <c r="B438" s="1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>
      <c r="A439">
        <v>438</v>
      </c>
      <c r="B439" s="1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>
      <c r="A440">
        <v>439</v>
      </c>
      <c r="B440" s="1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>
      <c r="A441">
        <v>440</v>
      </c>
      <c r="B441" s="1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>
      <c r="A442">
        <v>441</v>
      </c>
      <c r="B442" s="1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>
      <c r="A443">
        <v>442</v>
      </c>
      <c r="B443" s="1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>
      <c r="A444">
        <v>443</v>
      </c>
      <c r="B444" s="1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>
      <c r="A445">
        <v>444</v>
      </c>
      <c r="B445" s="1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>
      <c r="A446">
        <v>445</v>
      </c>
      <c r="B446" s="1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>
      <c r="A447">
        <v>446</v>
      </c>
      <c r="B447" s="1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>
      <c r="A448">
        <v>447</v>
      </c>
      <c r="B448" s="1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>
      <c r="A449">
        <v>448</v>
      </c>
      <c r="B449" s="1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>
      <c r="A450">
        <v>449</v>
      </c>
      <c r="B450" s="1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>
      <c r="A451">
        <v>450</v>
      </c>
      <c r="B451" s="1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>
      <c r="A452">
        <v>451</v>
      </c>
      <c r="B452" s="1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>
      <c r="A453">
        <v>452</v>
      </c>
      <c r="B453" s="1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>
      <c r="A454">
        <v>453</v>
      </c>
      <c r="B454" s="1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>
      <c r="A455">
        <v>454</v>
      </c>
      <c r="B455" s="1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>
      <c r="A456">
        <v>455</v>
      </c>
      <c r="B456" s="1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>
      <c r="A457">
        <v>456</v>
      </c>
      <c r="B457" s="1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>
      <c r="A458">
        <v>457</v>
      </c>
      <c r="B458" s="1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>
      <c r="A459">
        <v>458</v>
      </c>
      <c r="B459" s="1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>
      <c r="A460">
        <v>459</v>
      </c>
      <c r="B460" s="1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>
      <c r="A461">
        <v>460</v>
      </c>
      <c r="B461" s="1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>
      <c r="A462">
        <v>461</v>
      </c>
      <c r="B462" s="1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>
      <c r="A463">
        <v>462</v>
      </c>
      <c r="B463" s="1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>
      <c r="A464">
        <v>463</v>
      </c>
      <c r="B464" s="1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>
      <c r="A465">
        <v>464</v>
      </c>
      <c r="B465" s="1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>
      <c r="A466">
        <v>465</v>
      </c>
      <c r="B466" s="1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>
      <c r="A467">
        <v>466</v>
      </c>
      <c r="B467" s="1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>
      <c r="A468">
        <v>467</v>
      </c>
      <c r="B468" s="1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>
      <c r="A469">
        <v>468</v>
      </c>
      <c r="B469" s="1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>
      <c r="A470">
        <v>469</v>
      </c>
      <c r="B470" s="1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>
      <c r="A471">
        <v>470</v>
      </c>
      <c r="B471" s="1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>
      <c r="A472">
        <v>471</v>
      </c>
      <c r="B472" s="1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>
      <c r="A473">
        <v>472</v>
      </c>
      <c r="B473" s="1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>
      <c r="A474">
        <v>473</v>
      </c>
      <c r="B474" s="1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>
      <c r="A475">
        <v>474</v>
      </c>
      <c r="B475" s="1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>
      <c r="A476">
        <v>475</v>
      </c>
      <c r="B476" s="1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>
      <c r="A477">
        <v>476</v>
      </c>
      <c r="B477" s="1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>
      <c r="A478">
        <v>477</v>
      </c>
      <c r="B478" s="1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>
      <c r="A479">
        <v>478</v>
      </c>
      <c r="B479" s="1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>
      <c r="A480">
        <v>479</v>
      </c>
      <c r="B480" s="1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>
      <c r="A481">
        <v>480</v>
      </c>
      <c r="B481" s="1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>
      <c r="A482">
        <v>481</v>
      </c>
      <c r="B482" s="1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>
      <c r="A483">
        <v>482</v>
      </c>
      <c r="B483" s="1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>
      <c r="A484">
        <v>483</v>
      </c>
      <c r="B484" s="1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>
      <c r="A485">
        <v>484</v>
      </c>
      <c r="B485" s="1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>
      <c r="A486">
        <v>485</v>
      </c>
      <c r="B486" s="1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>
      <c r="A487">
        <v>486</v>
      </c>
      <c r="B487" s="1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>
      <c r="A488">
        <v>487</v>
      </c>
      <c r="B488" s="1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>
      <c r="A489">
        <v>488</v>
      </c>
      <c r="B489" s="1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>
      <c r="A490">
        <v>489</v>
      </c>
      <c r="B490" s="1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>
      <c r="A491">
        <v>490</v>
      </c>
      <c r="B491" s="1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>
      <c r="A492">
        <v>491</v>
      </c>
      <c r="B492" s="1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>
      <c r="A493">
        <v>492</v>
      </c>
      <c r="B493" s="1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>
      <c r="A494">
        <v>493</v>
      </c>
      <c r="B494" s="1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>
      <c r="A495">
        <v>494</v>
      </c>
      <c r="B495" s="1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>
      <c r="A496">
        <v>495</v>
      </c>
      <c r="B496" s="1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>
      <c r="A497">
        <v>496</v>
      </c>
      <c r="B497" s="1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>
      <c r="A498">
        <v>497</v>
      </c>
      <c r="B498" s="1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>
      <c r="A499">
        <v>498</v>
      </c>
      <c r="B499" s="1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>
      <c r="A500">
        <v>499</v>
      </c>
      <c r="B500" s="1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>
      <c r="A501">
        <v>500</v>
      </c>
      <c r="B501" s="1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>
      <c r="A502">
        <v>501</v>
      </c>
      <c r="B502" s="1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>
      <c r="A503">
        <v>502</v>
      </c>
      <c r="B503" s="1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>
      <c r="A504">
        <v>503</v>
      </c>
      <c r="B504" s="1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>
      <c r="A505">
        <v>504</v>
      </c>
      <c r="B505" s="1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>
      <c r="A506">
        <v>505</v>
      </c>
      <c r="B506" s="1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>
      <c r="A507">
        <v>506</v>
      </c>
      <c r="B507" s="1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>
      <c r="A508">
        <v>507</v>
      </c>
      <c r="B508" s="1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>
      <c r="A509">
        <v>508</v>
      </c>
      <c r="B509" s="1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>
      <c r="A510">
        <v>509</v>
      </c>
      <c r="B510" s="1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>
      <c r="A511">
        <v>510</v>
      </c>
      <c r="B511" s="1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>
      <c r="A512">
        <v>511</v>
      </c>
      <c r="B512" s="1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>
      <c r="A513">
        <v>512</v>
      </c>
      <c r="B513" s="1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>
      <c r="A514">
        <v>513</v>
      </c>
      <c r="B514" s="1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>
      <c r="A515">
        <v>514</v>
      </c>
      <c r="B515" s="1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>
      <c r="A516">
        <v>515</v>
      </c>
      <c r="B516" s="1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>
      <c r="A517">
        <v>516</v>
      </c>
      <c r="B517" s="1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>
      <c r="A518">
        <v>517</v>
      </c>
      <c r="B518" s="1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>
      <c r="A519">
        <v>518</v>
      </c>
      <c r="B519" s="1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>
      <c r="A520">
        <v>519</v>
      </c>
      <c r="B520" s="1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>
      <c r="A521">
        <v>520</v>
      </c>
      <c r="B521" s="1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>
      <c r="A522">
        <v>521</v>
      </c>
      <c r="B522" s="1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>
      <c r="A523">
        <v>522</v>
      </c>
      <c r="B523" s="1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>
      <c r="A524">
        <v>523</v>
      </c>
      <c r="B524" s="1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>
      <c r="A525">
        <v>524</v>
      </c>
      <c r="B525" s="1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>
      <c r="A526">
        <v>525</v>
      </c>
      <c r="B526" s="1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>
      <c r="A527">
        <v>526</v>
      </c>
      <c r="B527" s="1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>
      <c r="A528">
        <v>527</v>
      </c>
      <c r="B528" s="1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>
      <c r="A529">
        <v>528</v>
      </c>
      <c r="B529" s="1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>
      <c r="A530">
        <v>529</v>
      </c>
      <c r="B530" s="1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>
      <c r="A531">
        <v>530</v>
      </c>
      <c r="B531" s="1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>
      <c r="A532">
        <v>531</v>
      </c>
      <c r="B532" s="1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>
      <c r="A533">
        <v>532</v>
      </c>
      <c r="B533" s="1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>
      <c r="A534">
        <v>533</v>
      </c>
      <c r="B534" s="1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>
      <c r="A535">
        <v>534</v>
      </c>
      <c r="B535" s="1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>
      <c r="A536">
        <v>535</v>
      </c>
      <c r="B536" s="1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>
      <c r="A537">
        <v>536</v>
      </c>
      <c r="B537" s="1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>
      <c r="A538">
        <v>537</v>
      </c>
      <c r="B538" s="1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>
      <c r="A539">
        <v>538</v>
      </c>
      <c r="B539" s="1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>
      <c r="A540">
        <v>539</v>
      </c>
      <c r="B540" s="1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>
      <c r="A541">
        <v>540</v>
      </c>
      <c r="B541" s="1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>
      <c r="A542">
        <v>541</v>
      </c>
      <c r="B542" s="1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>
      <c r="A543">
        <v>542</v>
      </c>
      <c r="B543" s="1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>
      <c r="A544">
        <v>543</v>
      </c>
      <c r="B544" s="1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>
      <c r="A545">
        <v>544</v>
      </c>
      <c r="B545" s="1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>
      <c r="A546">
        <v>545</v>
      </c>
      <c r="B546" s="1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>
      <c r="A547">
        <v>546</v>
      </c>
      <c r="B547" s="1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>
      <c r="A548">
        <v>547</v>
      </c>
      <c r="B548" s="1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>
      <c r="A549">
        <v>548</v>
      </c>
      <c r="B549" s="1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>
      <c r="A550">
        <v>549</v>
      </c>
      <c r="B550" s="1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>
      <c r="A551">
        <v>550</v>
      </c>
      <c r="B551" s="1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>
      <c r="A552">
        <v>551</v>
      </c>
      <c r="B552" s="1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>
      <c r="A553">
        <v>552</v>
      </c>
      <c r="B553" s="1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>
      <c r="A554">
        <v>553</v>
      </c>
      <c r="B554" s="1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>
      <c r="A555">
        <v>554</v>
      </c>
      <c r="B555" s="1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>
      <c r="A556">
        <v>555</v>
      </c>
      <c r="B556" s="1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>
      <c r="A557">
        <v>556</v>
      </c>
      <c r="B557" s="1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>
      <c r="A558">
        <v>557</v>
      </c>
      <c r="B558" s="1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>
      <c r="A559">
        <v>558</v>
      </c>
      <c r="B559" s="1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>
      <c r="A560">
        <v>559</v>
      </c>
      <c r="B560" s="1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>
      <c r="A561">
        <v>560</v>
      </c>
      <c r="B561" s="1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>
      <c r="A562">
        <v>561</v>
      </c>
      <c r="B562" s="1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>
      <c r="A563">
        <v>562</v>
      </c>
      <c r="B563" s="1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>
      <c r="A564">
        <v>563</v>
      </c>
      <c r="B564" s="1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>
      <c r="A565">
        <v>564</v>
      </c>
      <c r="B565" s="1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>
      <c r="A566">
        <v>565</v>
      </c>
      <c r="B566" s="1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>
      <c r="A567">
        <v>566</v>
      </c>
      <c r="B567" s="1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>
      <c r="A568">
        <v>567</v>
      </c>
      <c r="B568" s="1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>
      <c r="A569">
        <v>568</v>
      </c>
      <c r="B569" s="1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>
      <c r="A570">
        <v>569</v>
      </c>
      <c r="B570" s="1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>
      <c r="A571">
        <v>570</v>
      </c>
      <c r="B571" s="1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>
      <c r="A572">
        <v>571</v>
      </c>
      <c r="B572" s="1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>
      <c r="A573">
        <v>572</v>
      </c>
      <c r="B573" s="1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>
      <c r="A574">
        <v>573</v>
      </c>
      <c r="B574" s="1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>
      <c r="A575">
        <v>574</v>
      </c>
      <c r="B575" s="1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>
      <c r="A576">
        <v>575</v>
      </c>
      <c r="B576" s="1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>
      <c r="A577">
        <v>576</v>
      </c>
      <c r="B577" s="1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>
      <c r="A578">
        <v>577</v>
      </c>
      <c r="B578" s="1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>
      <c r="A579">
        <v>578</v>
      </c>
      <c r="B579" s="1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>
      <c r="A580">
        <v>579</v>
      </c>
      <c r="B580" s="1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>
      <c r="A581">
        <v>580</v>
      </c>
      <c r="B581" s="1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>
      <c r="A582">
        <v>581</v>
      </c>
      <c r="B582" s="1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>
      <c r="A583">
        <v>582</v>
      </c>
      <c r="B583" s="1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>
      <c r="A584">
        <v>583</v>
      </c>
      <c r="B584" s="1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>
      <c r="A585">
        <v>584</v>
      </c>
      <c r="B585" s="1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>
      <c r="A586">
        <v>585</v>
      </c>
      <c r="B586" s="1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>
      <c r="A587">
        <v>586</v>
      </c>
      <c r="B587" s="1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>
      <c r="A588">
        <v>587</v>
      </c>
      <c r="B588" s="1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>
      <c r="A589">
        <v>588</v>
      </c>
      <c r="B589" s="1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>
      <c r="A590">
        <v>589</v>
      </c>
      <c r="B590" s="1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>
      <c r="A591">
        <v>590</v>
      </c>
      <c r="B591" s="1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>
      <c r="A592">
        <v>591</v>
      </c>
      <c r="B592" s="1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>
      <c r="A593">
        <v>592</v>
      </c>
      <c r="B593" s="1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>
      <c r="A594">
        <v>593</v>
      </c>
      <c r="B594" s="1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>
      <c r="A595">
        <v>594</v>
      </c>
      <c r="B595" s="1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>
      <c r="A596">
        <v>595</v>
      </c>
      <c r="B596" s="1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>
      <c r="A597">
        <v>596</v>
      </c>
      <c r="B597" s="1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>
      <c r="A598">
        <v>597</v>
      </c>
      <c r="B598" s="1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>
      <c r="A599">
        <v>598</v>
      </c>
      <c r="B599" s="1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>
      <c r="A600">
        <v>599</v>
      </c>
      <c r="B600" s="1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>
      <c r="A601">
        <v>600</v>
      </c>
      <c r="B601" s="1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>
      <c r="A602">
        <v>601</v>
      </c>
      <c r="B602" s="1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>
      <c r="A603">
        <v>602</v>
      </c>
      <c r="B603" s="1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>
      <c r="A604">
        <v>603</v>
      </c>
      <c r="B604" s="1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>
      <c r="A605">
        <v>604</v>
      </c>
      <c r="B605" s="1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>
      <c r="A606">
        <v>605</v>
      </c>
      <c r="B606" s="1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>
      <c r="A607">
        <v>606</v>
      </c>
      <c r="B607" s="1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>
      <c r="A608">
        <v>607</v>
      </c>
      <c r="B608" s="1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>
      <c r="A609">
        <v>608</v>
      </c>
      <c r="B609" s="1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>
      <c r="A610">
        <v>609</v>
      </c>
      <c r="B610" s="1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>
      <c r="A611">
        <v>610</v>
      </c>
      <c r="B611" s="1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>
      <c r="A612">
        <v>611</v>
      </c>
      <c r="B612" s="1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>
      <c r="A613">
        <v>612</v>
      </c>
      <c r="B613" s="1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>
      <c r="A614">
        <v>613</v>
      </c>
      <c r="B614" s="1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>
      <c r="A615">
        <v>614</v>
      </c>
      <c r="B615" s="1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>
      <c r="A616">
        <v>615</v>
      </c>
      <c r="B616" s="1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>
      <c r="A617">
        <v>616</v>
      </c>
      <c r="B617" s="1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>
      <c r="A618">
        <v>617</v>
      </c>
      <c r="B618" s="1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>
      <c r="A619">
        <v>618</v>
      </c>
      <c r="B619" s="1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>
      <c r="A620">
        <v>619</v>
      </c>
      <c r="B620" s="1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>
      <c r="A621">
        <v>620</v>
      </c>
      <c r="B621" s="1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>
      <c r="A622">
        <v>621</v>
      </c>
      <c r="B622" s="1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>
      <c r="A623">
        <v>622</v>
      </c>
      <c r="B623" s="1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>
      <c r="A624">
        <v>623</v>
      </c>
      <c r="B624" s="1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>
      <c r="A625">
        <v>624</v>
      </c>
      <c r="B625" s="1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>
      <c r="A626">
        <v>625</v>
      </c>
      <c r="B626" s="1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>
      <c r="A627">
        <v>626</v>
      </c>
      <c r="B627" s="1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>
      <c r="A628">
        <v>627</v>
      </c>
      <c r="B628" s="1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>
      <c r="A629">
        <v>628</v>
      </c>
      <c r="B629" s="1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>
      <c r="A630">
        <v>629</v>
      </c>
      <c r="B630" s="1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>
      <c r="A631">
        <v>630</v>
      </c>
      <c r="B631" s="1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>
      <c r="A632">
        <v>631</v>
      </c>
      <c r="B632" s="1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>
      <c r="A633">
        <v>632</v>
      </c>
      <c r="B633" s="1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>
      <c r="A634">
        <v>633</v>
      </c>
      <c r="B634" s="1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>
      <c r="A635">
        <v>634</v>
      </c>
      <c r="B635" s="1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>
      <c r="A636">
        <v>635</v>
      </c>
      <c r="B636" s="1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>
      <c r="A637">
        <v>636</v>
      </c>
      <c r="B637" s="1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>
      <c r="A638">
        <v>637</v>
      </c>
      <c r="B638" s="1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>
      <c r="A639">
        <v>638</v>
      </c>
      <c r="B639" s="1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>
      <c r="A640">
        <v>639</v>
      </c>
      <c r="B640" s="1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>
      <c r="A641">
        <v>640</v>
      </c>
      <c r="B641" s="1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>
      <c r="A642">
        <v>641</v>
      </c>
      <c r="B642" s="1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>
      <c r="A643">
        <v>642</v>
      </c>
      <c r="B643" s="1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>
      <c r="A644">
        <v>643</v>
      </c>
      <c r="B644" s="1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>
      <c r="A645">
        <v>644</v>
      </c>
      <c r="B645" s="1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>
      <c r="A646">
        <v>645</v>
      </c>
      <c r="B646" s="1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>
      <c r="A647">
        <v>646</v>
      </c>
      <c r="B647" s="1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>
      <c r="A648">
        <v>647</v>
      </c>
      <c r="B648" s="1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>
      <c r="A649">
        <v>648</v>
      </c>
      <c r="B649" s="1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>
      <c r="A650">
        <v>649</v>
      </c>
      <c r="B650" s="1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>
      <c r="A651">
        <v>650</v>
      </c>
      <c r="B651" s="1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>
      <c r="A652">
        <v>651</v>
      </c>
      <c r="B652" s="1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>
      <c r="A653">
        <v>652</v>
      </c>
      <c r="B653" s="1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>
      <c r="A654">
        <v>653</v>
      </c>
      <c r="B654" s="1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>
      <c r="A655">
        <v>654</v>
      </c>
      <c r="B655" s="1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>
      <c r="A656">
        <v>655</v>
      </c>
      <c r="B656" s="1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>
      <c r="A657">
        <v>656</v>
      </c>
      <c r="B657" s="1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>
      <c r="A658">
        <v>657</v>
      </c>
      <c r="B658" s="1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>
      <c r="A659">
        <v>658</v>
      </c>
      <c r="B659" s="1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>
      <c r="A660">
        <v>659</v>
      </c>
      <c r="B660" s="1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>
      <c r="A661">
        <v>660</v>
      </c>
      <c r="B661" s="1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>
      <c r="A662">
        <v>661</v>
      </c>
      <c r="B662" s="1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>
      <c r="A663">
        <v>662</v>
      </c>
      <c r="B663" s="1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>
      <c r="A664">
        <v>663</v>
      </c>
      <c r="B664" s="1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>
      <c r="A665">
        <v>664</v>
      </c>
      <c r="B665" s="1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>
      <c r="A666">
        <v>665</v>
      </c>
      <c r="B666" s="1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>
      <c r="A667">
        <v>666</v>
      </c>
      <c r="B667" s="1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>
      <c r="A668">
        <v>667</v>
      </c>
      <c r="B668" s="1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>
      <c r="A669">
        <v>668</v>
      </c>
      <c r="B669" s="1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>
      <c r="A670">
        <v>669</v>
      </c>
      <c r="B670" s="1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>
      <c r="A671">
        <v>670</v>
      </c>
      <c r="B671" s="1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>
      <c r="A672">
        <v>671</v>
      </c>
      <c r="B672" s="1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>
      <c r="A673">
        <v>672</v>
      </c>
      <c r="B673" s="1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>
      <c r="A674">
        <v>673</v>
      </c>
      <c r="B674" s="1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>
      <c r="A675">
        <v>674</v>
      </c>
      <c r="B675" s="1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>
      <c r="A676">
        <v>675</v>
      </c>
      <c r="B676" s="1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>
      <c r="A677">
        <v>676</v>
      </c>
      <c r="B677" s="1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>
      <c r="A678">
        <v>677</v>
      </c>
      <c r="B678" s="1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>
      <c r="A679">
        <v>678</v>
      </c>
      <c r="B679" s="1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>
      <c r="A680">
        <v>679</v>
      </c>
      <c r="B680" s="1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>
      <c r="A681">
        <v>680</v>
      </c>
      <c r="B681" s="1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>
      <c r="A682">
        <v>681</v>
      </c>
      <c r="B682" s="1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>
      <c r="A683">
        <v>682</v>
      </c>
      <c r="B683" s="1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>
      <c r="A684">
        <v>683</v>
      </c>
      <c r="B684" s="1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>
      <c r="A685">
        <v>684</v>
      </c>
      <c r="B685" s="1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>
      <c r="A686">
        <v>685</v>
      </c>
      <c r="B686" s="1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>
      <c r="A687">
        <v>686</v>
      </c>
      <c r="B687" s="1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>
      <c r="A688">
        <v>687</v>
      </c>
      <c r="B688" s="1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>
      <c r="A689">
        <v>688</v>
      </c>
      <c r="B689" s="1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>
      <c r="A690">
        <v>689</v>
      </c>
      <c r="B690" s="1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>
      <c r="A691">
        <v>690</v>
      </c>
      <c r="B691" s="1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>
      <c r="A692">
        <v>691</v>
      </c>
      <c r="B692" s="1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>
      <c r="A693">
        <v>692</v>
      </c>
      <c r="B693" s="1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>
      <c r="A694">
        <v>693</v>
      </c>
      <c r="B694" s="1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>
      <c r="A695">
        <v>694</v>
      </c>
      <c r="B695" s="1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>
      <c r="A696">
        <v>695</v>
      </c>
      <c r="B696" s="1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>
      <c r="A697">
        <v>696</v>
      </c>
      <c r="B697" s="1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>
      <c r="A698">
        <v>697</v>
      </c>
      <c r="B698" s="1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>
      <c r="A699">
        <v>698</v>
      </c>
      <c r="B699" s="1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>
      <c r="A700">
        <v>699</v>
      </c>
      <c r="B700" s="1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>
      <c r="A701">
        <v>700</v>
      </c>
      <c r="B701" s="1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>
      <c r="A702">
        <v>701</v>
      </c>
      <c r="B702" s="1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>
      <c r="A703">
        <v>702</v>
      </c>
      <c r="B703" s="1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>
      <c r="A704">
        <v>703</v>
      </c>
      <c r="B704" s="1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>
      <c r="A705">
        <v>704</v>
      </c>
      <c r="B705" s="1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>
      <c r="A706">
        <v>705</v>
      </c>
      <c r="B706" s="1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>
      <c r="A707">
        <v>706</v>
      </c>
      <c r="B707" s="1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>
      <c r="A708">
        <v>707</v>
      </c>
      <c r="B708" s="1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>
      <c r="A709">
        <v>708</v>
      </c>
      <c r="B709" s="1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>
      <c r="A710">
        <v>709</v>
      </c>
      <c r="B710" s="1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>
      <c r="A711">
        <v>710</v>
      </c>
      <c r="B711" s="1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>
      <c r="A712">
        <v>711</v>
      </c>
      <c r="B712" s="1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>
      <c r="A713">
        <v>712</v>
      </c>
      <c r="B713" s="1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>
      <c r="A714">
        <v>713</v>
      </c>
      <c r="B714" s="1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>
      <c r="A715">
        <v>714</v>
      </c>
      <c r="B715" s="1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>
      <c r="A716">
        <v>715</v>
      </c>
      <c r="B716" s="1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>
      <c r="A717">
        <v>716</v>
      </c>
      <c r="B717" s="1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>
      <c r="A718">
        <v>717</v>
      </c>
      <c r="B718" s="1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>
      <c r="A719">
        <v>718</v>
      </c>
      <c r="B719" s="1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>
      <c r="A720">
        <v>719</v>
      </c>
      <c r="B720" s="1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>
      <c r="A721">
        <v>720</v>
      </c>
      <c r="B721" s="1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>
      <c r="A722">
        <v>721</v>
      </c>
      <c r="B722" s="1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>
      <c r="A723">
        <v>722</v>
      </c>
      <c r="B723" s="1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>
      <c r="A724">
        <v>723</v>
      </c>
      <c r="B724" s="1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>
      <c r="A725">
        <v>724</v>
      </c>
      <c r="B725" s="1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>
      <c r="A726">
        <v>725</v>
      </c>
      <c r="B726" s="1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>
      <c r="A727">
        <v>726</v>
      </c>
      <c r="B727" s="1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>
      <c r="A728">
        <v>727</v>
      </c>
      <c r="B728" s="1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>
      <c r="A729">
        <v>728</v>
      </c>
      <c r="B729" s="1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>
      <c r="A730">
        <v>729</v>
      </c>
      <c r="B730" s="1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>
      <c r="A731">
        <v>730</v>
      </c>
      <c r="B731" s="1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>
      <c r="A732">
        <v>731</v>
      </c>
      <c r="B732" s="1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SLR- Bike Rental Behaviors</vt:lpstr>
      <vt:lpstr>MLR</vt:lpstr>
      <vt:lpstr>ANOVA- SLR</vt:lpstr>
      <vt:lpstr>Sample Dataset</vt:lpstr>
      <vt:lpstr>Full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Rawat</dc:creator>
  <cp:lastModifiedBy>Arpit Rawat</cp:lastModifiedBy>
  <dcterms:created xsi:type="dcterms:W3CDTF">2018-06-07T02:33:23Z</dcterms:created>
  <dcterms:modified xsi:type="dcterms:W3CDTF">2018-06-28T19:54:26Z</dcterms:modified>
</cp:coreProperties>
</file>