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iscalado/Desktop/"/>
    </mc:Choice>
  </mc:AlternateContent>
  <xr:revisionPtr revIDLastSave="0" documentId="8_{2AF47B10-AFBC-774F-9290-939E6351615B}" xr6:coauthVersionLast="47" xr6:coauthVersionMax="47" xr10:uidLastSave="{00000000-0000-0000-0000-000000000000}"/>
  <bookViews>
    <workbookView xWindow="0" yWindow="740" windowWidth="30240" windowHeight="18900" xr2:uid="{54832DDE-521E-B74C-806A-41EE75C2A08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D35" i="1" s="1"/>
  <c r="C36" i="1"/>
  <c r="C37" i="1"/>
  <c r="C38" i="1"/>
  <c r="D38" i="1" s="1"/>
  <c r="C33" i="1"/>
  <c r="D33" i="1" s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22" i="1"/>
  <c r="D22" i="1" s="1"/>
  <c r="C23" i="1"/>
  <c r="D23" i="1" s="1"/>
  <c r="C24" i="1"/>
  <c r="D24" i="1" s="1"/>
  <c r="C25" i="1"/>
  <c r="D25" i="1" s="1"/>
  <c r="C26" i="1"/>
  <c r="D26" i="1" s="1"/>
  <c r="C10" i="1"/>
  <c r="C14" i="1" s="1"/>
  <c r="C27" i="1" s="1"/>
  <c r="D27" i="1" s="1"/>
  <c r="D37" i="1" l="1"/>
  <c r="C17" i="1"/>
  <c r="D36" i="1"/>
  <c r="C21" i="1"/>
  <c r="D21" i="1" s="1"/>
  <c r="D34" i="1"/>
  <c r="C18" i="1"/>
</calcChain>
</file>

<file path=xl/sharedStrings.xml><?xml version="1.0" encoding="utf-8"?>
<sst xmlns="http://schemas.openxmlformats.org/spreadsheetml/2006/main" count="65" uniqueCount="29">
  <si>
    <t>Aporte mensal</t>
  </si>
  <si>
    <t>Taxa de Rendinento Mensal</t>
  </si>
  <si>
    <t>Patrimonio Acumulado</t>
  </si>
  <si>
    <t>Dividendos mensais</t>
  </si>
  <si>
    <t>Prazo do investimento (anos)</t>
  </si>
  <si>
    <t>Quantos % deseja investir</t>
  </si>
  <si>
    <t>Renda Mensal</t>
  </si>
  <si>
    <t>Sugestao de investimento mensal</t>
  </si>
  <si>
    <t>TAIS INVEST UK</t>
  </si>
  <si>
    <t>Perfil de Renda</t>
  </si>
  <si>
    <t>Investimento</t>
  </si>
  <si>
    <t>Prazos Sugeridos (anos)</t>
  </si>
  <si>
    <t>CHAVE</t>
  </si>
  <si>
    <t>PERFIL</t>
  </si>
  <si>
    <t>TIPO DE FII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</si>
  <si>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</si>
  <si>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</si>
  <si>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</si>
  <si>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</si>
  <si>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</si>
  <si>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</si>
  <si>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</si>
  <si>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</si>
  <si>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</si>
  <si>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</si>
  <si>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Perfil de Investidor</t>
  </si>
  <si>
    <t>Tipo de Fundo de Investimento Imobiliário  (FII)</t>
  </si>
  <si>
    <t>Sugestão de Percentual Aplicado</t>
  </si>
  <si>
    <t>Aporte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</si>
</sst>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_);[Red]\(&quot;£&quot;#,##0.00\)"/>
    <numFmt numFmtId="44" formatCode="_(&quot;£&quot;* #,##0.00_);_(&quot;£&quot;* \(#,##0.00\);_(&quot;£&quot;* &quot;-&quot;??_);_(@_)"/>
    <numFmt numFmtId="169" formatCode="_-[$£-809]* #,##0.00_-;\-[$£-809]* #,##0.00_-;_-[$£-809]* &quot;-&quot;??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16"/>
      <color theme="0"/>
      <name val="Aptos Narrow"/>
      <scheme val="minor"/>
    </font>
    <font>
      <sz val="16"/>
      <color theme="1"/>
      <name val="Aptos Narrow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0" borderId="4" xfId="0" applyFont="1" applyBorder="1"/>
    <xf numFmtId="44" fontId="5" fillId="0" borderId="5" xfId="1" applyFont="1" applyBorder="1" applyAlignment="1">
      <alignment horizontal="right"/>
    </xf>
    <xf numFmtId="9" fontId="5" fillId="0" borderId="5" xfId="2" applyNumberFormat="1" applyFont="1" applyBorder="1" applyAlignment="1">
      <alignment horizontal="right"/>
    </xf>
    <xf numFmtId="0" fontId="5" fillId="0" borderId="6" xfId="0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3" fillId="2" borderId="0" xfId="0" applyFont="1" applyFill="1" applyAlignment="1">
      <alignment vertical="center"/>
    </xf>
    <xf numFmtId="8" fontId="2" fillId="0" borderId="1" xfId="1" applyNumberFormat="1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8" fontId="2" fillId="0" borderId="5" xfId="1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8" fontId="2" fillId="0" borderId="9" xfId="1" applyNumberFormat="1" applyFont="1" applyBorder="1" applyAlignment="1">
      <alignment horizontal="center"/>
    </xf>
    <xf numFmtId="8" fontId="2" fillId="0" borderId="7" xfId="1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10" fontId="2" fillId="0" borderId="5" xfId="2" applyNumberFormat="1" applyFont="1" applyBorder="1" applyAlignment="1">
      <alignment horizontal="left"/>
    </xf>
    <xf numFmtId="8" fontId="2" fillId="0" borderId="5" xfId="1" applyNumberFormat="1" applyFont="1" applyBorder="1" applyAlignment="1">
      <alignment horizontal="left"/>
    </xf>
    <xf numFmtId="44" fontId="2" fillId="0" borderId="7" xfId="1" applyFont="1" applyBorder="1" applyAlignment="1">
      <alignment horizontal="left"/>
    </xf>
    <xf numFmtId="169" fontId="2" fillId="0" borderId="5" xfId="1" applyNumberFormat="1" applyFont="1" applyBorder="1" applyAlignment="1">
      <alignment horizontal="left"/>
    </xf>
    <xf numFmtId="44" fontId="5" fillId="0" borderId="7" xfId="1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9" fontId="0" fillId="0" borderId="0" xfId="0" applyNumberFormat="1" applyFont="1" applyFill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left"/>
    </xf>
    <xf numFmtId="9" fontId="2" fillId="0" borderId="1" xfId="2" applyFont="1" applyBorder="1"/>
    <xf numFmtId="169" fontId="2" fillId="0" borderId="1" xfId="0" applyNumberFormat="1" applyFont="1" applyBorder="1"/>
    <xf numFmtId="0" fontId="7" fillId="5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24E0-F012-BE44-AC4B-2F21AE1DA5D9}">
  <dimension ref="A1:G38"/>
  <sheetViews>
    <sheetView showGridLines="0" tabSelected="1" topLeftCell="A10" workbookViewId="0">
      <selection sqref="A1:E5"/>
    </sheetView>
  </sheetViews>
  <sheetFormatPr baseColWidth="10" defaultColWidth="0" defaultRowHeight="16" x14ac:dyDescent="0.2"/>
  <cols>
    <col min="1" max="1" width="10.83203125" customWidth="1"/>
    <col min="2" max="2" width="51.83203125" bestFit="1" customWidth="1"/>
    <col min="3" max="3" width="36.6640625" bestFit="1" customWidth="1"/>
    <col min="4" max="4" width="23.1640625" bestFit="1" customWidth="1"/>
    <col min="5" max="5" width="10.83203125" customWidth="1"/>
    <col min="6" max="7" width="10.83203125" hidden="1" customWidth="1"/>
    <col min="8" max="16384" width="10.83203125" hidden="1"/>
  </cols>
  <sheetData>
    <row r="1" spans="1:7" ht="16" customHeight="1" x14ac:dyDescent="0.2">
      <c r="A1" s="2" t="s">
        <v>8</v>
      </c>
      <c r="B1" s="2"/>
      <c r="C1" s="2"/>
      <c r="D1" s="2"/>
      <c r="E1" s="2"/>
      <c r="F1" s="14"/>
      <c r="G1" s="14"/>
    </row>
    <row r="2" spans="1:7" ht="16" customHeight="1" x14ac:dyDescent="0.2">
      <c r="A2" s="2"/>
      <c r="B2" s="2"/>
      <c r="C2" s="2"/>
      <c r="D2" s="2"/>
      <c r="E2" s="2"/>
      <c r="F2" s="14"/>
      <c r="G2" s="14"/>
    </row>
    <row r="3" spans="1:7" ht="16" customHeight="1" x14ac:dyDescent="0.2">
      <c r="A3" s="2"/>
      <c r="B3" s="2"/>
      <c r="C3" s="2"/>
      <c r="D3" s="2"/>
      <c r="E3" s="2"/>
      <c r="F3" s="14"/>
      <c r="G3" s="14"/>
    </row>
    <row r="4" spans="1:7" ht="16" customHeight="1" x14ac:dyDescent="0.2">
      <c r="A4" s="2"/>
      <c r="B4" s="2"/>
      <c r="C4" s="2"/>
      <c r="D4" s="2"/>
      <c r="E4" s="2"/>
      <c r="F4" s="14"/>
      <c r="G4" s="14"/>
    </row>
    <row r="5" spans="1:7" ht="16" customHeight="1" x14ac:dyDescent="0.2">
      <c r="A5" s="2"/>
      <c r="B5" s="2"/>
      <c r="C5" s="2"/>
      <c r="D5" s="2"/>
      <c r="E5" s="2"/>
      <c r="F5" s="14"/>
      <c r="G5" s="14"/>
    </row>
    <row r="6" spans="1:7" ht="17" thickBot="1" x14ac:dyDescent="0.25"/>
    <row r="7" spans="1:7" ht="22" x14ac:dyDescent="0.3">
      <c r="B7" s="4" t="s">
        <v>9</v>
      </c>
      <c r="C7" s="5"/>
    </row>
    <row r="8" spans="1:7" ht="22" x14ac:dyDescent="0.3">
      <c r="B8" s="6" t="s">
        <v>6</v>
      </c>
      <c r="C8" s="7">
        <v>5000</v>
      </c>
    </row>
    <row r="9" spans="1:7" ht="22" x14ac:dyDescent="0.3">
      <c r="B9" s="6" t="s">
        <v>5</v>
      </c>
      <c r="C9" s="8">
        <v>0.1</v>
      </c>
    </row>
    <row r="10" spans="1:7" ht="23" thickBot="1" x14ac:dyDescent="0.35">
      <c r="B10" s="9" t="s">
        <v>7</v>
      </c>
      <c r="C10" s="27">
        <f>C8*C9</f>
        <v>500</v>
      </c>
    </row>
    <row r="11" spans="1:7" x14ac:dyDescent="0.2">
      <c r="C11" s="3"/>
    </row>
    <row r="12" spans="1:7" ht="17" thickBot="1" x14ac:dyDescent="0.25"/>
    <row r="13" spans="1:7" ht="22" x14ac:dyDescent="0.3">
      <c r="B13" s="4" t="s">
        <v>10</v>
      </c>
      <c r="C13" s="5"/>
    </row>
    <row r="14" spans="1:7" ht="22" x14ac:dyDescent="0.3">
      <c r="B14" s="12" t="s">
        <v>0</v>
      </c>
      <c r="C14" s="26">
        <f>C10</f>
        <v>500</v>
      </c>
    </row>
    <row r="15" spans="1:7" ht="22" x14ac:dyDescent="0.3">
      <c r="B15" s="12" t="s">
        <v>4</v>
      </c>
      <c r="C15" s="22">
        <v>20</v>
      </c>
    </row>
    <row r="16" spans="1:7" ht="22" x14ac:dyDescent="0.3">
      <c r="B16" s="12" t="s">
        <v>1</v>
      </c>
      <c r="C16" s="23">
        <v>1.0500000000000001E-2</v>
      </c>
    </row>
    <row r="17" spans="2:4" ht="22" x14ac:dyDescent="0.3">
      <c r="B17" s="12" t="s">
        <v>2</v>
      </c>
      <c r="C17" s="24">
        <f>FV($C$16,C15*12,$C$14*-1)</f>
        <v>536494.11053918663</v>
      </c>
    </row>
    <row r="18" spans="2:4" ht="23" thickBot="1" x14ac:dyDescent="0.35">
      <c r="B18" s="13" t="s">
        <v>3</v>
      </c>
      <c r="C18" s="25">
        <f>C17*C16</f>
        <v>5633.1881606614597</v>
      </c>
    </row>
    <row r="19" spans="2:4" ht="17" thickBot="1" x14ac:dyDescent="0.25"/>
    <row r="20" spans="2:4" ht="22" x14ac:dyDescent="0.3">
      <c r="B20" s="10" t="s">
        <v>11</v>
      </c>
      <c r="C20" s="16" t="s">
        <v>2</v>
      </c>
      <c r="D20" s="11" t="s">
        <v>3</v>
      </c>
    </row>
    <row r="21" spans="2:4" ht="22" x14ac:dyDescent="0.3">
      <c r="B21" s="17">
        <v>2</v>
      </c>
      <c r="C21" s="15">
        <f>FV($C$16,B21*12,$C$14*-1)</f>
        <v>13566.990607311702</v>
      </c>
      <c r="D21" s="18">
        <f>C21*$C$16</f>
        <v>142.45340137677289</v>
      </c>
    </row>
    <row r="22" spans="2:4" ht="22" x14ac:dyDescent="0.3">
      <c r="B22" s="17">
        <v>5</v>
      </c>
      <c r="C22" s="15">
        <f t="shared" ref="C22:C27" si="0">FV($C$16,B22*12,$C$14*-1)</f>
        <v>41497.791954118155</v>
      </c>
      <c r="D22" s="18">
        <f t="shared" ref="D22:D27" si="1">C22*$C$16</f>
        <v>435.72681551824064</v>
      </c>
    </row>
    <row r="23" spans="2:4" ht="22" x14ac:dyDescent="0.3">
      <c r="B23" s="17">
        <v>10</v>
      </c>
      <c r="C23" s="15">
        <f t="shared" si="0"/>
        <v>119158.98538664906</v>
      </c>
      <c r="D23" s="18">
        <f t="shared" si="1"/>
        <v>1251.1693465598153</v>
      </c>
    </row>
    <row r="24" spans="2:4" ht="22" x14ac:dyDescent="0.3">
      <c r="B24" s="17">
        <v>15</v>
      </c>
      <c r="C24" s="15">
        <f t="shared" si="0"/>
        <v>264498.30782658554</v>
      </c>
      <c r="D24" s="18">
        <f t="shared" si="1"/>
        <v>2777.2322321791485</v>
      </c>
    </row>
    <row r="25" spans="2:4" ht="22" x14ac:dyDescent="0.3">
      <c r="B25" s="17">
        <v>20</v>
      </c>
      <c r="C25" s="15">
        <f t="shared" si="0"/>
        <v>536494.11053918663</v>
      </c>
      <c r="D25" s="18">
        <f t="shared" si="1"/>
        <v>5633.1881606614597</v>
      </c>
    </row>
    <row r="26" spans="2:4" ht="22" x14ac:dyDescent="0.3">
      <c r="B26" s="17">
        <v>25</v>
      </c>
      <c r="C26" s="15">
        <f t="shared" si="0"/>
        <v>1045521.6431523663</v>
      </c>
      <c r="D26" s="18">
        <f t="shared" si="1"/>
        <v>10977.977253099847</v>
      </c>
    </row>
    <row r="27" spans="2:4" ht="23" thickBot="1" x14ac:dyDescent="0.35">
      <c r="B27" s="19">
        <v>30</v>
      </c>
      <c r="C27" s="20">
        <f t="shared" si="0"/>
        <v>1998143.0673588426</v>
      </c>
      <c r="D27" s="21">
        <f t="shared" si="1"/>
        <v>20980.502207267848</v>
      </c>
    </row>
    <row r="29" spans="2:4" ht="17" thickBot="1" x14ac:dyDescent="0.25"/>
    <row r="30" spans="2:4" ht="22" x14ac:dyDescent="0.3">
      <c r="B30" s="10" t="s">
        <v>25</v>
      </c>
      <c r="C30" s="37" t="s">
        <v>16</v>
      </c>
    </row>
    <row r="31" spans="2:4" ht="22" x14ac:dyDescent="0.3">
      <c r="B31" s="38"/>
      <c r="C31" s="39"/>
      <c r="D31" s="40"/>
    </row>
    <row r="32" spans="2:4" ht="22" x14ac:dyDescent="0.3">
      <c r="B32" s="44" t="s">
        <v>26</v>
      </c>
      <c r="C32" s="44" t="s">
        <v>27</v>
      </c>
      <c r="D32" s="44" t="s">
        <v>28</v>
      </c>
    </row>
    <row r="33" spans="2:4" ht="22" x14ac:dyDescent="0.3">
      <c r="B33" s="41" t="s">
        <v>17</v>
      </c>
      <c r="C33" s="42">
        <f>VLOOKUP($C$30&amp;"-"&amp;B33,Sheet2!A1:D19,4,FALSE)</f>
        <v>0.3</v>
      </c>
      <c r="D33" s="43">
        <f>$C$14*C33</f>
        <v>150</v>
      </c>
    </row>
    <row r="34" spans="2:4" ht="22" x14ac:dyDescent="0.3">
      <c r="B34" s="41" t="s">
        <v>18</v>
      </c>
      <c r="C34" s="42">
        <f>VLOOKUP($C$30&amp;"-"&amp;B34,Sheet2!A2:D20,4,FALSE)</f>
        <v>0.5</v>
      </c>
      <c r="D34" s="43">
        <f t="shared" ref="D34:D38" si="2">$C$14*C34</f>
        <v>250</v>
      </c>
    </row>
    <row r="35" spans="2:4" ht="22" x14ac:dyDescent="0.3">
      <c r="B35" s="41" t="s">
        <v>19</v>
      </c>
      <c r="C35" s="42">
        <f>VLOOKUP($C$30&amp;"-"&amp;B35,Sheet2!A3:D21,4,FALSE)</f>
        <v>0.1</v>
      </c>
      <c r="D35" s="43">
        <f t="shared" si="2"/>
        <v>50</v>
      </c>
    </row>
    <row r="36" spans="2:4" ht="22" x14ac:dyDescent="0.3">
      <c r="B36" s="41" t="s">
        <v>20</v>
      </c>
      <c r="C36" s="42">
        <f>VLOOKUP($C$30&amp;"-"&amp;B36,Sheet2!A4:D22,4,FALSE)</f>
        <v>0.1</v>
      </c>
      <c r="D36" s="43">
        <f t="shared" si="2"/>
        <v>50</v>
      </c>
    </row>
    <row r="37" spans="2:4" ht="22" x14ac:dyDescent="0.3">
      <c r="B37" s="41" t="s">
        <v>21</v>
      </c>
      <c r="C37" s="42">
        <f>VLOOKUP($C$30&amp;"-"&amp;B37,Sheet2!A5:D23,4,FALSE)</f>
        <v>0</v>
      </c>
      <c r="D37" s="43">
        <f t="shared" si="2"/>
        <v>0</v>
      </c>
    </row>
    <row r="38" spans="2:4" ht="22" x14ac:dyDescent="0.3">
      <c r="B38" s="41" t="s">
        <v>22</v>
      </c>
      <c r="C38" s="42">
        <f>VLOOKUP($C$30&amp;"-"&amp;B38,Sheet2!A6:D24,4,FALSE)</f>
        <v>0</v>
      </c>
      <c r="D38" s="43">
        <f t="shared" si="2"/>
        <v>0</v>
      </c>
    </row>
  </sheetData>
  <mergeCells count="3">
    <mergeCell ref="B7:C7"/>
    <mergeCell ref="B13:C13"/>
    <mergeCell ref="A1:E5"/>
  </mergeCells>
  <dataValidations count="2">
    <dataValidation type="list" allowBlank="1" showInputMessage="1" showErrorMessage="1" sqref="C15" xr:uid="{19339CC7-861C-D647-A833-C65883D1424A}">
      <formula1>$B$21:$B$27</formula1>
    </dataValidation>
    <dataValidation type="list" allowBlank="1" showInputMessage="1" showErrorMessage="1" sqref="C30:C31" xr:uid="{73C32068-3E50-4547-A9EA-7F652FA44119}">
      <formula1>"Conservador,Moderado,Agressivo"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61CF-9A34-7B4D-96EE-FB625476EED6}">
  <dimension ref="A1:D19"/>
  <sheetViews>
    <sheetView workbookViewId="0">
      <selection activeCell="A2" sqref="A2"/>
    </sheetView>
  </sheetViews>
  <sheetFormatPr baseColWidth="10" defaultRowHeight="16" x14ac:dyDescent="0.2"/>
  <cols>
    <col min="1" max="1" width="29" bestFit="1" customWidth="1"/>
    <col min="2" max="2" width="11.5" bestFit="1" customWidth="1"/>
    <col min="3" max="3" width="17.6640625" bestFit="1" customWidth="1"/>
  </cols>
  <sheetData>
    <row r="1" spans="1:4" x14ac:dyDescent="0.2">
      <c r="A1" s="28" t="s">
        <v>12</v>
      </c>
      <c r="B1" s="28" t="s">
        <v>13</v>
      </c>
      <c r="C1" s="29" t="s">
        <v>14</v>
      </c>
      <c r="D1" s="29" t="s">
        <v>15</v>
      </c>
    </row>
    <row r="2" spans="1:4" x14ac:dyDescent="0.2">
      <c r="A2" t="str">
        <f>B2&amp;"-"&amp;C2</f>
        <v>Conservador-PAPEL</v>
      </c>
      <c r="B2" t="s">
        <v>16</v>
      </c>
      <c r="C2" s="1" t="s">
        <v>17</v>
      </c>
      <c r="D2" s="30">
        <v>0.3</v>
      </c>
    </row>
    <row r="3" spans="1:4" x14ac:dyDescent="0.2">
      <c r="A3" t="str">
        <f t="shared" ref="A3:A19" si="0">B3&amp;"-"&amp;C3</f>
        <v>Conservador-TIJOLO</v>
      </c>
      <c r="B3" t="s">
        <v>16</v>
      </c>
      <c r="C3" s="1" t="s">
        <v>18</v>
      </c>
      <c r="D3" s="30">
        <v>0.5</v>
      </c>
    </row>
    <row r="4" spans="1:4" x14ac:dyDescent="0.2">
      <c r="A4" t="str">
        <f t="shared" si="0"/>
        <v>Conservador-HÍBRIDOS</v>
      </c>
      <c r="B4" t="s">
        <v>16</v>
      </c>
      <c r="C4" s="1" t="s">
        <v>19</v>
      </c>
      <c r="D4" s="30">
        <v>0.1</v>
      </c>
    </row>
    <row r="5" spans="1:4" x14ac:dyDescent="0.2">
      <c r="A5" t="str">
        <f t="shared" si="0"/>
        <v>Conservador-FOFs</v>
      </c>
      <c r="B5" t="s">
        <v>16</v>
      </c>
      <c r="C5" s="1" t="s">
        <v>20</v>
      </c>
      <c r="D5" s="30">
        <v>0.1</v>
      </c>
    </row>
    <row r="6" spans="1:4" x14ac:dyDescent="0.2">
      <c r="A6" t="str">
        <f t="shared" si="0"/>
        <v>Conservador-DESENVOLVIMENTO</v>
      </c>
      <c r="B6" t="s">
        <v>16</v>
      </c>
      <c r="C6" s="1" t="s">
        <v>21</v>
      </c>
      <c r="D6" s="30">
        <v>0</v>
      </c>
    </row>
    <row r="7" spans="1:4" ht="17" thickBot="1" x14ac:dyDescent="0.25">
      <c r="A7" s="31" t="str">
        <f t="shared" si="0"/>
        <v>Conservador-HOTELARIAS</v>
      </c>
      <c r="B7" s="31" t="s">
        <v>16</v>
      </c>
      <c r="C7" s="32" t="s">
        <v>22</v>
      </c>
      <c r="D7" s="33">
        <v>0</v>
      </c>
    </row>
    <row r="8" spans="1:4" x14ac:dyDescent="0.2">
      <c r="A8" t="str">
        <f t="shared" si="0"/>
        <v>Moderado-PAPEL</v>
      </c>
      <c r="B8" t="s">
        <v>23</v>
      </c>
      <c r="C8" s="1" t="s">
        <v>17</v>
      </c>
      <c r="D8" s="30">
        <v>0.32</v>
      </c>
    </row>
    <row r="9" spans="1:4" x14ac:dyDescent="0.2">
      <c r="A9" s="34" t="str">
        <f t="shared" si="0"/>
        <v>Moderado-TIJOLO</v>
      </c>
      <c r="B9" s="34" t="s">
        <v>23</v>
      </c>
      <c r="C9" s="35" t="s">
        <v>18</v>
      </c>
      <c r="D9" s="36">
        <v>0.35</v>
      </c>
    </row>
    <row r="10" spans="1:4" x14ac:dyDescent="0.2">
      <c r="A10" t="str">
        <f t="shared" si="0"/>
        <v>Moderado-HÍBRIDOS</v>
      </c>
      <c r="B10" t="s">
        <v>23</v>
      </c>
      <c r="C10" s="1" t="s">
        <v>19</v>
      </c>
      <c r="D10" s="30">
        <v>0.08</v>
      </c>
    </row>
    <row r="11" spans="1:4" x14ac:dyDescent="0.2">
      <c r="A11" t="str">
        <f t="shared" si="0"/>
        <v>Moderado-FOFs</v>
      </c>
      <c r="B11" t="s">
        <v>23</v>
      </c>
      <c r="C11" s="1" t="s">
        <v>20</v>
      </c>
      <c r="D11" s="30">
        <v>0.05</v>
      </c>
    </row>
    <row r="12" spans="1:4" x14ac:dyDescent="0.2">
      <c r="A12" t="str">
        <f t="shared" si="0"/>
        <v>Moderado-DESENVOLVIMENTO</v>
      </c>
      <c r="B12" t="s">
        <v>23</v>
      </c>
      <c r="C12" s="1" t="s">
        <v>21</v>
      </c>
      <c r="D12" s="30">
        <v>0.1</v>
      </c>
    </row>
    <row r="13" spans="1:4" ht="17" thickBot="1" x14ac:dyDescent="0.25">
      <c r="A13" s="31" t="str">
        <f t="shared" si="0"/>
        <v>Moderado-HOTELARIAS</v>
      </c>
      <c r="B13" s="31" t="s">
        <v>23</v>
      </c>
      <c r="C13" s="32" t="s">
        <v>22</v>
      </c>
      <c r="D13" s="33">
        <v>0.1</v>
      </c>
    </row>
    <row r="14" spans="1:4" x14ac:dyDescent="0.2">
      <c r="A14" t="str">
        <f t="shared" si="0"/>
        <v>Agressivo-PAPEL</v>
      </c>
      <c r="B14" t="s">
        <v>24</v>
      </c>
      <c r="C14" s="1" t="s">
        <v>17</v>
      </c>
      <c r="D14" s="30">
        <v>0.5</v>
      </c>
    </row>
    <row r="15" spans="1:4" x14ac:dyDescent="0.2">
      <c r="A15" t="str">
        <f t="shared" si="0"/>
        <v>Agressivo-TIJOLO</v>
      </c>
      <c r="B15" t="s">
        <v>24</v>
      </c>
      <c r="C15" s="1" t="s">
        <v>18</v>
      </c>
      <c r="D15" s="30">
        <v>0.1</v>
      </c>
    </row>
    <row r="16" spans="1:4" x14ac:dyDescent="0.2">
      <c r="A16" t="str">
        <f t="shared" si="0"/>
        <v>Agressivo-HÍBRIDOS</v>
      </c>
      <c r="B16" t="s">
        <v>24</v>
      </c>
      <c r="C16" s="1" t="s">
        <v>19</v>
      </c>
      <c r="D16" s="30">
        <v>0.05</v>
      </c>
    </row>
    <row r="17" spans="1:4" x14ac:dyDescent="0.2">
      <c r="A17" t="str">
        <f t="shared" si="0"/>
        <v>Agressivo-FOFs</v>
      </c>
      <c r="B17" t="s">
        <v>24</v>
      </c>
      <c r="C17" s="1" t="s">
        <v>20</v>
      </c>
      <c r="D17" s="30">
        <v>0.05</v>
      </c>
    </row>
    <row r="18" spans="1:4" x14ac:dyDescent="0.2">
      <c r="A18" t="str">
        <f t="shared" si="0"/>
        <v>Agressivo-DESENVOLVIMENTO</v>
      </c>
      <c r="B18" t="s">
        <v>24</v>
      </c>
      <c r="C18" s="1" t="s">
        <v>21</v>
      </c>
      <c r="D18" s="30">
        <v>0.2</v>
      </c>
    </row>
    <row r="19" spans="1:4" x14ac:dyDescent="0.2">
      <c r="A19" t="str">
        <f t="shared" si="0"/>
        <v>Agressivo-HOTELARIAS</v>
      </c>
      <c r="B19" t="s">
        <v>24</v>
      </c>
      <c r="C19" s="1" t="s">
        <v>22</v>
      </c>
      <c r="D19" s="30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 Calado</dc:creator>
  <cp:lastModifiedBy>Tais Calado</cp:lastModifiedBy>
  <dcterms:created xsi:type="dcterms:W3CDTF">2025-06-18T10:52:35Z</dcterms:created>
  <dcterms:modified xsi:type="dcterms:W3CDTF">2025-06-18T11:23:51Z</dcterms:modified>
</cp:coreProperties>
</file>