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docs\projects\lesson\examples\ex2\webapp\"/>
    </mc:Choice>
  </mc:AlternateContent>
  <bookViews>
    <workbookView xWindow="0" yWindow="0" windowWidth="22485" windowHeight="12645" activeTab="1"/>
  </bookViews>
  <sheets>
    <sheet name="NB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K9" i="1"/>
  <c r="J9" i="1"/>
  <c r="I9" i="1"/>
  <c r="K8" i="1"/>
  <c r="J8" i="1"/>
  <c r="I8" i="1"/>
  <c r="K7" i="1"/>
  <c r="J7" i="1"/>
  <c r="I7" i="1"/>
  <c r="I4" i="1" l="1"/>
  <c r="B20" i="1" s="1"/>
  <c r="I3" i="1"/>
  <c r="B19" i="1" s="1"/>
  <c r="I2" i="1"/>
  <c r="B18" i="1" s="1"/>
  <c r="K12" i="1" l="1"/>
  <c r="Q9" i="1" s="1"/>
  <c r="I12" i="1"/>
  <c r="O7" i="1" s="1"/>
  <c r="J12" i="1"/>
  <c r="P9" i="1" s="1"/>
  <c r="P8" i="1"/>
  <c r="Q8" i="1" l="1"/>
  <c r="O9" i="1"/>
  <c r="P7" i="1"/>
  <c r="Q7" i="1"/>
  <c r="O8" i="1"/>
  <c r="E15" i="1" l="1"/>
</calcChain>
</file>

<file path=xl/sharedStrings.xml><?xml version="1.0" encoding="utf-8"?>
<sst xmlns="http://schemas.openxmlformats.org/spreadsheetml/2006/main" count="59" uniqueCount="19">
  <si>
    <t>分類</t>
    <rPh sb="0" eb="2">
      <t>ブンルイ</t>
    </rPh>
    <phoneticPr fontId="1"/>
  </si>
  <si>
    <t>H</t>
    <phoneticPr fontId="1"/>
  </si>
  <si>
    <t>Y</t>
    <phoneticPr fontId="1"/>
  </si>
  <si>
    <t>S</t>
    <phoneticPr fontId="1"/>
  </si>
  <si>
    <t>ヤバい</t>
    <phoneticPr fontId="1"/>
  </si>
  <si>
    <t>すごい</t>
    <phoneticPr fontId="1"/>
  </si>
  <si>
    <t>ヤバい</t>
    <phoneticPr fontId="1"/>
  </si>
  <si>
    <t>すごい</t>
    <phoneticPr fontId="1"/>
  </si>
  <si>
    <t>H</t>
    <phoneticPr fontId="1"/>
  </si>
  <si>
    <t>テスト</t>
    <phoneticPr fontId="1"/>
  </si>
  <si>
    <t>ひどい</t>
    <phoneticPr fontId="1"/>
  </si>
  <si>
    <t>文書ID</t>
    <rPh sb="0" eb="2">
      <t>ブンショ</t>
    </rPh>
    <phoneticPr fontId="1"/>
  </si>
  <si>
    <t>P(分類)</t>
    <rPh sb="2" eb="4">
      <t>ブンルイ</t>
    </rPh>
    <phoneticPr fontId="1"/>
  </si>
  <si>
    <t>出現回数</t>
    <rPh sb="0" eb="2">
      <t>シュツゲン</t>
    </rPh>
    <rPh sb="2" eb="4">
      <t>カイスウ</t>
    </rPh>
    <phoneticPr fontId="1"/>
  </si>
  <si>
    <t>P(文字)</t>
    <rPh sb="2" eb="4">
      <t>モジ</t>
    </rPh>
    <phoneticPr fontId="1"/>
  </si>
  <si>
    <t>P(分類|文字)</t>
    <rPh sb="2" eb="4">
      <t>ブンルイ</t>
    </rPh>
    <rPh sb="5" eb="7">
      <t>モジ</t>
    </rPh>
    <phoneticPr fontId="1"/>
  </si>
  <si>
    <t>P(文字|分類)</t>
    <rPh sb="2" eb="4">
      <t>モジ</t>
    </rPh>
    <rPh sb="5" eb="7">
      <t>ブンルイ</t>
    </rPh>
    <phoneticPr fontId="1"/>
  </si>
  <si>
    <t>文書が各分類に該当する確率（のようなもの）</t>
    <rPh sb="0" eb="2">
      <t>ブンショ</t>
    </rPh>
    <rPh sb="3" eb="6">
      <t>カクブンルイ</t>
    </rPh>
    <rPh sb="7" eb="9">
      <t>ガイトウ</t>
    </rPh>
    <rPh sb="11" eb="13">
      <t>カクリツ</t>
    </rPh>
    <phoneticPr fontId="1"/>
  </si>
  <si>
    <t>ナイーブベイズ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</si>
</sst>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3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2" xfId="0" applyBorder="1">
      <alignment vertical="center"/>
    </xf>
    <xf numFmtId="0" fontId="2" fillId="0" borderId="1" xfId="0" applyFont="1" applyBorder="1">
      <alignment vertical="center"/>
    </xf>
    <xf numFmtId="0" fontId="0" fillId="0" borderId="11" xfId="0" applyBorder="1">
      <alignment vertical="center"/>
    </xf>
    <xf numFmtId="0" fontId="2" fillId="0" borderId="3" xfId="0" applyFont="1" applyBorder="1">
      <alignment vertical="center"/>
    </xf>
    <xf numFmtId="0" fontId="0" fillId="0" borderId="17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2" fillId="0" borderId="2" xfId="0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2" fillId="2" borderId="23" xfId="0" applyFon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zoomScale="145" zoomScaleNormal="145" workbookViewId="0">
      <selection activeCell="A3" sqref="A3:E13"/>
    </sheetView>
  </sheetViews>
  <sheetFormatPr defaultRowHeight="18.75" x14ac:dyDescent="0.4"/>
  <cols>
    <col min="2" max="2" width="13.375" bestFit="1" customWidth="1"/>
    <col min="6" max="6" width="7.5" customWidth="1"/>
    <col min="7" max="7" width="13.875" bestFit="1" customWidth="1"/>
    <col min="8" max="8" width="10.875" bestFit="1" customWidth="1"/>
    <col min="9" max="9" width="9.375" bestFit="1" customWidth="1"/>
    <col min="13" max="13" width="12.75" bestFit="1" customWidth="1"/>
  </cols>
  <sheetData>
    <row r="1" spans="1:17" x14ac:dyDescent="0.4">
      <c r="A1" t="s">
        <v>18</v>
      </c>
    </row>
    <row r="2" spans="1:17" x14ac:dyDescent="0.4">
      <c r="B2" t="s">
        <v>13</v>
      </c>
      <c r="G2" t="s">
        <v>12</v>
      </c>
      <c r="H2" s="20" t="s">
        <v>10</v>
      </c>
      <c r="I2" s="8">
        <f>COUNTIF(E$4:E$13,H2)/10</f>
        <v>0.4</v>
      </c>
    </row>
    <row r="3" spans="1:17" x14ac:dyDescent="0.4">
      <c r="A3" s="23" t="s">
        <v>11</v>
      </c>
      <c r="B3" s="6" t="s">
        <v>8</v>
      </c>
      <c r="C3" s="26" t="s">
        <v>2</v>
      </c>
      <c r="D3" s="8" t="s">
        <v>3</v>
      </c>
      <c r="E3" s="18" t="s">
        <v>0</v>
      </c>
      <c r="H3" s="21" t="s">
        <v>4</v>
      </c>
      <c r="I3" s="2">
        <f>COUNTIF(E$4:E$13,H3)/10</f>
        <v>0.3</v>
      </c>
    </row>
    <row r="4" spans="1:17" x14ac:dyDescent="0.4">
      <c r="A4" s="7">
        <v>0</v>
      </c>
      <c r="B4" s="9">
        <v>82</v>
      </c>
      <c r="C4" s="14">
        <v>14</v>
      </c>
      <c r="D4" s="10">
        <v>28</v>
      </c>
      <c r="E4" s="27" t="s">
        <v>10</v>
      </c>
      <c r="H4" s="22" t="s">
        <v>5</v>
      </c>
      <c r="I4" s="1">
        <f>COUNTIF(E$4:E$13,H4)/10</f>
        <v>0.3</v>
      </c>
    </row>
    <row r="5" spans="1:17" x14ac:dyDescent="0.4">
      <c r="A5" s="28">
        <v>1</v>
      </c>
      <c r="B5" s="12">
        <v>35</v>
      </c>
      <c r="C5" s="15">
        <v>16</v>
      </c>
      <c r="D5" s="13">
        <v>12</v>
      </c>
      <c r="E5" s="29" t="s">
        <v>10</v>
      </c>
    </row>
    <row r="6" spans="1:17" x14ac:dyDescent="0.4">
      <c r="A6" s="28">
        <v>2</v>
      </c>
      <c r="B6" s="12">
        <v>56</v>
      </c>
      <c r="C6" s="15">
        <v>9</v>
      </c>
      <c r="D6" s="13">
        <v>35</v>
      </c>
      <c r="E6" s="29" t="s">
        <v>10</v>
      </c>
      <c r="G6" t="s">
        <v>16</v>
      </c>
      <c r="H6" s="23"/>
      <c r="I6" s="24" t="s">
        <v>1</v>
      </c>
      <c r="J6" s="17" t="s">
        <v>2</v>
      </c>
      <c r="K6" s="18" t="s">
        <v>3</v>
      </c>
      <c r="M6" t="s">
        <v>15</v>
      </c>
      <c r="N6" s="23"/>
      <c r="O6" s="24" t="s">
        <v>1</v>
      </c>
      <c r="P6" s="17" t="s">
        <v>2</v>
      </c>
      <c r="Q6" s="18" t="s">
        <v>3</v>
      </c>
    </row>
    <row r="7" spans="1:17" x14ac:dyDescent="0.4">
      <c r="A7" s="28">
        <v>3</v>
      </c>
      <c r="B7" s="12">
        <v>50</v>
      </c>
      <c r="C7" s="15">
        <v>10</v>
      </c>
      <c r="D7" s="13">
        <v>18</v>
      </c>
      <c r="E7" s="29" t="s">
        <v>10</v>
      </c>
      <c r="H7" s="25" t="s">
        <v>10</v>
      </c>
      <c r="I7" s="37">
        <f>SUMIFS(B$4:B$13,$E$4:$E$13,$H7)/SUMPRODUCT($B$4:$D$13*($E$4:$E$13=$H7))</f>
        <v>0.61095890410958908</v>
      </c>
      <c r="J7" s="38">
        <f t="shared" ref="J7:J9" si="0">SUMIFS(C$4:C$13,$E$4:$E$13,$H7)/SUMPRODUCT($B$4:$D$13*($E$4:$E$13=$H7))</f>
        <v>0.13424657534246576</v>
      </c>
      <c r="K7" s="39">
        <f t="shared" ref="K7:K9" si="1">SUMIFS(D$4:D$13,$E$4:$E$13,$H7)/SUMPRODUCT($B$4:$D$13*($E$4:$E$13=$H7))</f>
        <v>0.25479452054794521</v>
      </c>
      <c r="N7" s="25" t="s">
        <v>10</v>
      </c>
      <c r="O7" s="37">
        <f t="shared" ref="O7:Q9" si="2">$I2*I7/I$12</f>
        <v>0.67732124593692833</v>
      </c>
      <c r="P7" s="38">
        <f t="shared" si="2"/>
        <v>0.16764950063657827</v>
      </c>
      <c r="Q7" s="39">
        <f t="shared" si="2"/>
        <v>0.31960366791250922</v>
      </c>
    </row>
    <row r="8" spans="1:17" x14ac:dyDescent="0.4">
      <c r="A8" s="28">
        <v>4</v>
      </c>
      <c r="B8" s="12">
        <v>31</v>
      </c>
      <c r="C8" s="15">
        <v>73</v>
      </c>
      <c r="D8" s="13">
        <v>18</v>
      </c>
      <c r="E8" s="29" t="s">
        <v>4</v>
      </c>
      <c r="H8" s="21" t="s">
        <v>4</v>
      </c>
      <c r="I8" s="40">
        <f t="shared" ref="I8:I9" si="3">SUMIFS(B$4:B$13,$E$4:$E$13,$H8)/SUMPRODUCT($B$4:$D$13*($E$4:$E$13=$H8))</f>
        <v>0.18005540166204986</v>
      </c>
      <c r="J8" s="3">
        <f t="shared" si="0"/>
        <v>0.61495844875346262</v>
      </c>
      <c r="K8" s="41">
        <f t="shared" si="1"/>
        <v>0.20498614958448755</v>
      </c>
      <c r="N8" s="21" t="s">
        <v>4</v>
      </c>
      <c r="O8" s="40">
        <f t="shared" si="2"/>
        <v>0.14970976137398873</v>
      </c>
      <c r="P8" s="3">
        <f t="shared" si="2"/>
        <v>0.5759782507454605</v>
      </c>
      <c r="Q8" s="41">
        <f t="shared" si="2"/>
        <v>0.19284458650515757</v>
      </c>
    </row>
    <row r="9" spans="1:17" x14ac:dyDescent="0.4">
      <c r="A9" s="28">
        <v>5</v>
      </c>
      <c r="B9" s="12">
        <v>29</v>
      </c>
      <c r="C9" s="15">
        <v>54</v>
      </c>
      <c r="D9" s="13">
        <v>33</v>
      </c>
      <c r="E9" s="29" t="s">
        <v>6</v>
      </c>
      <c r="H9" s="22" t="s">
        <v>5</v>
      </c>
      <c r="I9" s="42">
        <f t="shared" si="3"/>
        <v>0.20802919708029197</v>
      </c>
      <c r="J9" s="43">
        <f t="shared" si="0"/>
        <v>0.27372262773722628</v>
      </c>
      <c r="K9" s="44">
        <f t="shared" si="1"/>
        <v>0.51824817518248179</v>
      </c>
      <c r="N9" s="22" t="s">
        <v>5</v>
      </c>
      <c r="O9" s="42">
        <f t="shared" si="2"/>
        <v>0.17296899268908289</v>
      </c>
      <c r="P9" s="43">
        <f t="shared" si="2"/>
        <v>0.25637224861796121</v>
      </c>
      <c r="Q9" s="44">
        <f t="shared" si="2"/>
        <v>0.48755174558233322</v>
      </c>
    </row>
    <row r="10" spans="1:17" x14ac:dyDescent="0.4">
      <c r="A10" s="28">
        <v>6</v>
      </c>
      <c r="B10" s="12">
        <v>5</v>
      </c>
      <c r="C10" s="15">
        <v>95</v>
      </c>
      <c r="D10" s="13">
        <v>23</v>
      </c>
      <c r="E10" s="29" t="s">
        <v>4</v>
      </c>
    </row>
    <row r="11" spans="1:17" x14ac:dyDescent="0.4">
      <c r="A11" s="28">
        <v>7</v>
      </c>
      <c r="B11" s="12">
        <v>12</v>
      </c>
      <c r="C11" s="15">
        <v>13</v>
      </c>
      <c r="D11" s="13">
        <v>28</v>
      </c>
      <c r="E11" s="29" t="s">
        <v>5</v>
      </c>
      <c r="G11" t="s">
        <v>14</v>
      </c>
      <c r="I11" s="16" t="s">
        <v>1</v>
      </c>
      <c r="J11" s="17" t="s">
        <v>2</v>
      </c>
      <c r="K11" s="18" t="s">
        <v>3</v>
      </c>
    </row>
    <row r="12" spans="1:17" x14ac:dyDescent="0.4">
      <c r="A12" s="28">
        <v>8</v>
      </c>
      <c r="B12" s="12">
        <v>16</v>
      </c>
      <c r="C12" s="15">
        <v>21</v>
      </c>
      <c r="D12" s="13">
        <v>37</v>
      </c>
      <c r="E12" s="29" t="s">
        <v>7</v>
      </c>
      <c r="I12" s="45">
        <f>$I2*I7+$I3*I8+$I4*I9</f>
        <v>0.36080894126653823</v>
      </c>
      <c r="J12" s="17">
        <f>$I2*J7+$I3*J8+$I4*J9</f>
        <v>0.32030295308419299</v>
      </c>
      <c r="K12" s="46">
        <f>$I2*K7+$I3*K8+$I4*K9</f>
        <v>0.31888810564926889</v>
      </c>
    </row>
    <row r="13" spans="1:17" x14ac:dyDescent="0.4">
      <c r="A13" s="19">
        <v>9</v>
      </c>
      <c r="B13" s="30">
        <v>29</v>
      </c>
      <c r="C13" s="31">
        <v>41</v>
      </c>
      <c r="D13" s="32">
        <v>77</v>
      </c>
      <c r="E13" s="33" t="s">
        <v>5</v>
      </c>
    </row>
    <row r="14" spans="1:17" x14ac:dyDescent="0.4">
      <c r="A14" s="4"/>
      <c r="B14" s="4"/>
      <c r="C14" s="4"/>
      <c r="D14" s="4"/>
    </row>
    <row r="15" spans="1:17" x14ac:dyDescent="0.4">
      <c r="A15" s="11" t="s">
        <v>9</v>
      </c>
      <c r="B15" s="34">
        <v>15</v>
      </c>
      <c r="C15" s="35">
        <v>21</v>
      </c>
      <c r="D15" s="35">
        <v>2</v>
      </c>
      <c r="E15" s="36" t="str">
        <f>INDEX(A18:A20,MATCH(MAX(B18:B20),B18:B20,0))</f>
        <v>ヤバい</v>
      </c>
    </row>
    <row r="17" spans="1:3" x14ac:dyDescent="0.4">
      <c r="A17" t="s">
        <v>17</v>
      </c>
    </row>
    <row r="18" spans="1:3" x14ac:dyDescent="0.4">
      <c r="A18" s="5" t="s">
        <v>10</v>
      </c>
      <c r="B18">
        <f>LOG($I2)+LOG(I7)*$B$15+LOG(J7)*$C$15+LOG(K7)*$D$15</f>
        <v>-23.10941233458901</v>
      </c>
      <c r="C18" t="str">
        <f>"=Log P("&amp;A18&amp;")+Log P(H|"&amp;A18&amp;")*"&amp;$B$15&amp;" + Log P(Y|"&amp;A18&amp;")*"&amp;$C$15&amp;" + Log P(S|"&amp;A18&amp;")*"&amp;$D$15</f>
        <v>=Log P(ひどい)+Log P(H|ひどい)*15 + Log P(Y|ひどい)*21 + Log P(S|ひどい)*2</v>
      </c>
    </row>
    <row r="19" spans="1:3" x14ac:dyDescent="0.4">
      <c r="A19" s="5" t="s">
        <v>4</v>
      </c>
      <c r="B19">
        <f>LOG($I3)+LOG(I8)*$B$15+LOG(J8)*$C$15+LOG(K8)*$D$15</f>
        <v>-17.502576165127142</v>
      </c>
      <c r="C19" t="str">
        <f>"=Log P("&amp;A19&amp;")+Log P(H|"&amp;A19&amp;")*"&amp;$B$15&amp;" + Log P(Y|"&amp;A19&amp;")*"&amp;$C$15&amp;" + Log P(S|"&amp;A19&amp;")*"&amp;$D$15</f>
        <v>=Log P(ヤバい)+Log P(H|ヤバい)*15 + Log P(Y|ヤバい)*21 + Log P(S|ヤバい)*2</v>
      </c>
    </row>
    <row r="20" spans="1:3" x14ac:dyDescent="0.4">
      <c r="A20" s="5" t="s">
        <v>5</v>
      </c>
      <c r="B20">
        <f>LOG($I4)+LOG(I9)*$B$15+LOG(J9)*$C$15+LOG(K9)*$D$15</f>
        <v>-23.138414077375895</v>
      </c>
      <c r="C20" t="str">
        <f>"=Log P("&amp;A20&amp;")+Log P(H|"&amp;A20&amp;")*"&amp;$B$15&amp;" + Log P(Y|"&amp;A20&amp;")*"&amp;$C$15&amp;" + Log P(S|"&amp;A20&amp;")*"&amp;$D$15</f>
        <v>=Log P(すごい)+Log P(H|すごい)*15 + Log P(Y|すごい)*21 + Log P(S|すごい)*2</v>
      </c>
    </row>
  </sheetData>
  <phoneticPr fontId="1"/>
  <conditionalFormatting sqref="B4:D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8.75" x14ac:dyDescent="0.4"/>
  <sheetData>
    <row r="1" spans="1:5" x14ac:dyDescent="0.4">
      <c r="A1" s="23" t="s">
        <v>11</v>
      </c>
      <c r="B1" s="6" t="s">
        <v>8</v>
      </c>
      <c r="C1" s="26" t="s">
        <v>2</v>
      </c>
      <c r="D1" s="8" t="s">
        <v>3</v>
      </c>
      <c r="E1" s="18" t="s">
        <v>0</v>
      </c>
    </row>
    <row r="2" spans="1:5" x14ac:dyDescent="0.4">
      <c r="A2" s="7">
        <v>0</v>
      </c>
      <c r="B2" s="9">
        <v>82</v>
      </c>
      <c r="C2" s="14">
        <v>14</v>
      </c>
      <c r="D2" s="10">
        <v>28</v>
      </c>
      <c r="E2" s="27" t="s">
        <v>10</v>
      </c>
    </row>
    <row r="3" spans="1:5" x14ac:dyDescent="0.4">
      <c r="A3" s="28">
        <v>1</v>
      </c>
      <c r="B3" s="12">
        <v>35</v>
      </c>
      <c r="C3" s="15">
        <v>16</v>
      </c>
      <c r="D3" s="13">
        <v>12</v>
      </c>
      <c r="E3" s="29" t="s">
        <v>10</v>
      </c>
    </row>
    <row r="4" spans="1:5" x14ac:dyDescent="0.4">
      <c r="A4" s="28">
        <v>2</v>
      </c>
      <c r="B4" s="12">
        <v>56</v>
      </c>
      <c r="C4" s="15">
        <v>9</v>
      </c>
      <c r="D4" s="13">
        <v>35</v>
      </c>
      <c r="E4" s="29" t="s">
        <v>10</v>
      </c>
    </row>
    <row r="5" spans="1:5" x14ac:dyDescent="0.4">
      <c r="A5" s="28">
        <v>3</v>
      </c>
      <c r="B5" s="12">
        <v>50</v>
      </c>
      <c r="C5" s="15">
        <v>10</v>
      </c>
      <c r="D5" s="13">
        <v>18</v>
      </c>
      <c r="E5" s="29" t="s">
        <v>10</v>
      </c>
    </row>
    <row r="6" spans="1:5" x14ac:dyDescent="0.4">
      <c r="A6" s="28">
        <v>4</v>
      </c>
      <c r="B6" s="12">
        <v>31</v>
      </c>
      <c r="C6" s="15">
        <v>73</v>
      </c>
      <c r="D6" s="13">
        <v>18</v>
      </c>
      <c r="E6" s="29" t="s">
        <v>4</v>
      </c>
    </row>
    <row r="7" spans="1:5" x14ac:dyDescent="0.4">
      <c r="A7" s="28">
        <v>5</v>
      </c>
      <c r="B7" s="12">
        <v>29</v>
      </c>
      <c r="C7" s="15">
        <v>54</v>
      </c>
      <c r="D7" s="13">
        <v>33</v>
      </c>
      <c r="E7" s="29" t="s">
        <v>6</v>
      </c>
    </row>
    <row r="8" spans="1:5" x14ac:dyDescent="0.4">
      <c r="A8" s="28">
        <v>6</v>
      </c>
      <c r="B8" s="12">
        <v>5</v>
      </c>
      <c r="C8" s="15">
        <v>95</v>
      </c>
      <c r="D8" s="13">
        <v>23</v>
      </c>
      <c r="E8" s="29" t="s">
        <v>4</v>
      </c>
    </row>
    <row r="9" spans="1:5" x14ac:dyDescent="0.4">
      <c r="A9" s="28">
        <v>7</v>
      </c>
      <c r="B9" s="12">
        <v>12</v>
      </c>
      <c r="C9" s="15">
        <v>13</v>
      </c>
      <c r="D9" s="13">
        <v>28</v>
      </c>
      <c r="E9" s="29" t="s">
        <v>5</v>
      </c>
    </row>
    <row r="10" spans="1:5" x14ac:dyDescent="0.4">
      <c r="A10" s="28">
        <v>8</v>
      </c>
      <c r="B10" s="12">
        <v>16</v>
      </c>
      <c r="C10" s="15">
        <v>21</v>
      </c>
      <c r="D10" s="13">
        <v>37</v>
      </c>
      <c r="E10" s="29" t="s">
        <v>7</v>
      </c>
    </row>
    <row r="11" spans="1:5" x14ac:dyDescent="0.4">
      <c r="A11" s="19">
        <v>9</v>
      </c>
      <c r="B11" s="30">
        <v>29</v>
      </c>
      <c r="C11" s="31">
        <v>41</v>
      </c>
      <c r="D11" s="32">
        <v>77</v>
      </c>
      <c r="E11" s="33" t="s">
        <v>5</v>
      </c>
    </row>
  </sheetData>
  <phoneticPr fontId="1"/>
  <conditionalFormatting sqref="B2:D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NB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須田 宏二</dc:creator>
  <cp:lastModifiedBy>sudako</cp:lastModifiedBy>
  <dcterms:created xsi:type="dcterms:W3CDTF">2017-06-19T08:16:00Z</dcterms:created>
  <dcterms:modified xsi:type="dcterms:W3CDTF">2017-07-15T07:02:04Z</dcterms:modified>
</cp:coreProperties>
</file>