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di\OneDrive\Desktop\"/>
    </mc:Choice>
  </mc:AlternateContent>
  <xr:revisionPtr revIDLastSave="0" documentId="13_ncr:1_{ED81D3D3-2863-487A-A9EE-029118A6F8F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Sheet2" sheetId="4" state="hidden" r:id="rId2"/>
    <sheet name="Sheet1" sheetId="3" r:id="rId3"/>
    <sheet name="capital" sheetId="5" r:id="rId4"/>
    <sheet name="Calender" sheetId="2" state="hidden" r:id="rId5"/>
  </sheets>
  <definedNames>
    <definedName name="_xlnm._FilterDatabase" localSheetId="4" hidden="1">Calender!$A$1:$E$23</definedName>
    <definedName name="_xlnm._FilterDatabase" localSheetId="3" hidden="1">capital!$A$1:$C$22</definedName>
    <definedName name="_xlnm._FilterDatabase" localSheetId="0" hidden="1">Data!$A$1:$G$1368</definedName>
    <definedName name="_xlnm._FilterDatabase" localSheetId="2" hidden="1">Sheet1!$A$1:$C$22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4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551" i="1"/>
  <c r="B180" i="1"/>
  <c r="B181" i="1"/>
  <c r="B618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22" i="1"/>
  <c r="B418" i="1"/>
  <c r="B419" i="1"/>
  <c r="B484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20" i="1"/>
  <c r="B482" i="1"/>
  <c r="B483" i="1"/>
  <c r="B421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182" i="1"/>
  <c r="B616" i="1"/>
  <c r="B617" i="1"/>
  <c r="B183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305" i="1"/>
  <c r="B1306" i="1"/>
  <c r="B1307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8" i="1"/>
  <c r="B1309" i="1"/>
  <c r="B1310" i="1"/>
  <c r="B1238" i="1"/>
  <c r="B1239" i="1"/>
  <c r="B124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02" i="1"/>
  <c r="B1303" i="1"/>
  <c r="B1304" i="1"/>
  <c r="B2" i="1"/>
  <c r="F1304" i="1" l="1"/>
  <c r="F1303" i="1"/>
  <c r="E67" i="4"/>
  <c r="E66" i="4"/>
  <c r="G1341" i="1" l="1"/>
  <c r="F1337" i="1"/>
  <c r="I1271" i="1" l="1"/>
</calcChain>
</file>

<file path=xl/sharedStrings.xml><?xml version="1.0" encoding="utf-8"?>
<sst xmlns="http://schemas.openxmlformats.org/spreadsheetml/2006/main" count="3445" uniqueCount="205">
  <si>
    <t>2020-10-03-Basel Disclosures_Ashwin  2076.pdf</t>
  </si>
  <si>
    <t>Basel Disclosure-Poush End 2078.pdf</t>
  </si>
  <si>
    <t>Basel Disclosure_Ashwin 2077 new.pdf</t>
  </si>
  <si>
    <t>Basel II Ashad 2081.pdf</t>
  </si>
  <si>
    <t>Basel II Disclosure Ashwin 2079.pdf</t>
  </si>
  <si>
    <t>Basel II Disclosure file Chaitra 2079.pdf</t>
  </si>
  <si>
    <t>Basel II Disclosure File_Poush 2079.pdf</t>
  </si>
  <si>
    <t>BASEL II Disclosures for Ashad 2079.pdf</t>
  </si>
  <si>
    <t>Basel II Disclosures_Chaitra 2078.pdf</t>
  </si>
  <si>
    <t>basel II disclosure_Ashad 2077.pdf</t>
  </si>
  <si>
    <t>Basel II disclosure_Chaitra  2076.pdf.xlsx.pdf</t>
  </si>
  <si>
    <t>Basel II_Ashad 2078_rev._pub.pdf</t>
  </si>
  <si>
    <t>Basel II_Ashwin 2078_disclosure.pdf</t>
  </si>
  <si>
    <t>Basel II_Chaitra 2077.pdf</t>
  </si>
  <si>
    <t>Basel II_Disclosure_Poush 2077_new.pdf</t>
  </si>
  <si>
    <t>Basell II Disclosure file Ashwin 2080.pdf</t>
  </si>
  <si>
    <t>Basell II Disclosure file Poush 2080.pdf</t>
  </si>
  <si>
    <t>Basell II Disclosure Poush 2076.pdf</t>
  </si>
  <si>
    <t>Basell III Disclosure Chaitra 2080 (F.Y. 2080.81).pdf</t>
  </si>
  <si>
    <t>Basell III Disclosure Poush 2081.pdf</t>
  </si>
  <si>
    <t>Particulars</t>
  </si>
  <si>
    <t>Total Capital Fund To Total Risk Weighted Exposures</t>
  </si>
  <si>
    <t>Eligible Supplementary Capital (Tier 2)</t>
  </si>
  <si>
    <t>Share Premium</t>
  </si>
  <si>
    <t>Proposed Bonus Equity Shares</t>
  </si>
  <si>
    <t>Statutory General Reserves</t>
  </si>
  <si>
    <t>Retained Earnings</t>
  </si>
  <si>
    <t>Capital Adjustment Reserve</t>
  </si>
  <si>
    <t>Other Free Reserve</t>
  </si>
  <si>
    <t>Less: Deferred Tax Reserve</t>
  </si>
  <si>
    <t>Core Capital (Tier 1)</t>
  </si>
  <si>
    <t>Exchange Equalization Reserves</t>
  </si>
  <si>
    <t>Investment Adjustment Reserve</t>
  </si>
  <si>
    <t>Supplementary Capital (Tier 2)</t>
  </si>
  <si>
    <t>Core Capital</t>
  </si>
  <si>
    <t>Supplementary Capital</t>
  </si>
  <si>
    <t>Total Qualifying Capital (Total Capital Fund)</t>
  </si>
  <si>
    <t>Capital Adequacy Ratio – Core Capital</t>
  </si>
  <si>
    <t>Capital Adequacy Ratio – Total Capital Fund</t>
  </si>
  <si>
    <t>Lending Against Securities (Bonds &amp; Shares)</t>
  </si>
  <si>
    <t>Other Assets</t>
  </si>
  <si>
    <t>Restructure Loan/Reschedule Loan</t>
  </si>
  <si>
    <t>Substandard Loan</t>
  </si>
  <si>
    <t>Doubtful Loan</t>
  </si>
  <si>
    <t>Loss Loan</t>
  </si>
  <si>
    <t>Description</t>
  </si>
  <si>
    <t>Loan Loss Provision</t>
  </si>
  <si>
    <t>Interest Suspense</t>
  </si>
  <si>
    <t>Held For Trading</t>
  </si>
  <si>
    <t>Held To Maturity</t>
  </si>
  <si>
    <t>Available For Sale</t>
  </si>
  <si>
    <t>Total Investment</t>
  </si>
  <si>
    <t>Less: Deductions</t>
  </si>
  <si>
    <t>Subordinated Term Debt</t>
  </si>
  <si>
    <t>Less: Other Deductions</t>
  </si>
  <si>
    <t>-</t>
  </si>
  <si>
    <t>Gross(Loan)</t>
  </si>
  <si>
    <t>Net</t>
  </si>
  <si>
    <t>Movements(NPR)</t>
  </si>
  <si>
    <t>Movements
(NPR)</t>
  </si>
  <si>
    <t>Movements(%)</t>
  </si>
  <si>
    <t>Movements
(%)</t>
  </si>
  <si>
    <t>Movements(%
)</t>
  </si>
  <si>
    <t>LoanLossProvision</t>
  </si>
  <si>
    <t>PreviousQuater(As
onAshadEnd2076)</t>
  </si>
  <si>
    <t>PreviousQuater(As
onAshadEnd2074)</t>
  </si>
  <si>
    <t>PreviousQuater(Ason
AshojEnd2078)</t>
  </si>
  <si>
    <t>PreviousQuarter(Ason
AshojEnd2078)</t>
  </si>
  <si>
    <t>PreviousQuater(As
onAshadEnd2077)</t>
  </si>
  <si>
    <t>PreviousQuater
(AsonChaitra2080)</t>
  </si>
  <si>
    <t>PreviousQuater
(AsonChaitraEnd2080)</t>
  </si>
  <si>
    <t>PreviousQuarter(As
onAshadEnd2079)</t>
  </si>
  <si>
    <t>PreviousQuater(Ason
AshadEnd2079)</t>
  </si>
  <si>
    <t>PreviousQuater(Ason
Poush2079End2079)</t>
  </si>
  <si>
    <t>PreviousQuater(Ason
PoushEndEnd2079)</t>
  </si>
  <si>
    <t>PreviousQuater(Ason
AshwinEnd2079)</t>
  </si>
  <si>
    <t>PreviousQuarter(Ason
AshwinEnd2079)</t>
  </si>
  <si>
    <t>PreviousQuater(Ason
ChaitraEnd2078)</t>
  </si>
  <si>
    <t>PreviousQuarter(As
onPoushEnd2078)</t>
  </si>
  <si>
    <t>PreviousQuater(As
onChairaEnd2076)</t>
  </si>
  <si>
    <t>PreviousQuater(Ason
ChaitraEnd2076)</t>
  </si>
  <si>
    <t>PreviousQuater(Ason
PoushEnd2076)</t>
  </si>
  <si>
    <t>PreviousQuater(As
onChitraEnd2077)</t>
  </si>
  <si>
    <t>PreviousQuater(Ason
ChaitraEnd2077)</t>
  </si>
  <si>
    <t>PreviousQuater(Ason
AshadEnd2078)</t>
  </si>
  <si>
    <t>PreviousQuater(As
onPoushEnd2077)</t>
  </si>
  <si>
    <t>PreviousQuater(As
onAshwinEnd2077)</t>
  </si>
  <si>
    <t>PreviousQuater(Ason
Ashad2080)</t>
  </si>
  <si>
    <t>PreviousQuater(Ason
AshadEnd2080)</t>
  </si>
  <si>
    <t>PreviousQuater(Ason
Ashwin2080)</t>
  </si>
  <si>
    <t>PreviousQuater(Ason
AshwinEnd2080)</t>
  </si>
  <si>
    <t>PreviousQuater(Ason
AshwinEnd2076)</t>
  </si>
  <si>
    <t>PreviousQuarter(As
onPoush2080)</t>
  </si>
  <si>
    <t>AshwinEnd2081</t>
  </si>
  <si>
    <t>Rs</t>
  </si>
  <si>
    <t>Poush 2081</t>
  </si>
  <si>
    <t>Ashoj 2076</t>
  </si>
  <si>
    <t>Ashoj 2078</t>
  </si>
  <si>
    <t>Ashoj 2081</t>
  </si>
  <si>
    <t>Ashoj 2079</t>
  </si>
  <si>
    <t>Ashoj 2077</t>
  </si>
  <si>
    <t>Ashoj 2080</t>
  </si>
  <si>
    <t>Poush 2078</t>
  </si>
  <si>
    <t>Asadh 2078</t>
  </si>
  <si>
    <t>Chaitra 2079</t>
  </si>
  <si>
    <t>Poush 2080</t>
  </si>
  <si>
    <t>Poush 2079</t>
  </si>
  <si>
    <t>Asadh 2079</t>
  </si>
  <si>
    <t>Chaitra 2078</t>
  </si>
  <si>
    <t>Asadh 2077</t>
  </si>
  <si>
    <t>Chaitra 2076</t>
  </si>
  <si>
    <t>Chaitra 2077</t>
  </si>
  <si>
    <t>Poush 2077</t>
  </si>
  <si>
    <t>Poush 2076</t>
  </si>
  <si>
    <t>Chaitra 2080</t>
  </si>
  <si>
    <t>Date</t>
  </si>
  <si>
    <t>FY</t>
  </si>
  <si>
    <t>Year</t>
  </si>
  <si>
    <t>Asadh 2081</t>
  </si>
  <si>
    <t>Month</t>
  </si>
  <si>
    <t>ThisYear(AsonAshwin
End2076)</t>
  </si>
  <si>
    <t>ThisQuater(AsonAshwin
End2075)</t>
  </si>
  <si>
    <t>ThisYear(AsonPoushEnd
2078)</t>
  </si>
  <si>
    <t>ThisQuarter(AsonPoush
End2078)</t>
  </si>
  <si>
    <t>ThisYear(AsonAshwin
End2077)</t>
  </si>
  <si>
    <t>ThisYear(Ason
AshwinEnd2079)</t>
  </si>
  <si>
    <t>ThisYear(AsonChaitra
2079)</t>
  </si>
  <si>
    <t>ThisYear(AsonPoush
2079)</t>
  </si>
  <si>
    <t>ThisYear(AsonPoush
End2079)</t>
  </si>
  <si>
    <t>ThisYear(AsonAshad
End2079)</t>
  </si>
  <si>
    <t>ThisYear(Ason
ChaitraEnd2078)</t>
  </si>
  <si>
    <t>ThisQuarter(Ason
ChaitraEnd2078)</t>
  </si>
  <si>
    <t>ThisYear(AsonAshadEnd
2077)</t>
  </si>
  <si>
    <t>ThisQuater(AsonAshad
End2077)</t>
  </si>
  <si>
    <t>ThisYear(AsonChaitra
End2076)</t>
  </si>
  <si>
    <t>ThisYear(AsonAshad
End2078)</t>
  </si>
  <si>
    <t>ThisQuater(AsonAshad
End2078)</t>
  </si>
  <si>
    <t>ThisYear(AsonAshwin
End2078)</t>
  </si>
  <si>
    <t>ThisQuater(AsonAshwin
End2078)</t>
  </si>
  <si>
    <t>ThisYear(AsonChaitra
End2077)</t>
  </si>
  <si>
    <t>ThisQuater(AsonChaitra
End2077)</t>
  </si>
  <si>
    <t>ThisYear(AsonPoush
End2077)</t>
  </si>
  <si>
    <t>ThisQuater(AsonPoush
End2077)</t>
  </si>
  <si>
    <t>ThisYear(AsonAshwin
2080)</t>
  </si>
  <si>
    <t>ThisYear(AsonAshwin
End2080)</t>
  </si>
  <si>
    <t>ThisYear(AsonPoush
2080)</t>
  </si>
  <si>
    <t>ThisYear(AsonPoushEnd
2080)</t>
  </si>
  <si>
    <t>ThisYear(AsonPoushEnd
2076)</t>
  </si>
  <si>
    <t>ThisQuater(AsonPoush
End2076)</t>
  </si>
  <si>
    <t>ThisYear(Ason
Chaitra2080)</t>
  </si>
  <si>
    <t>Amount(In'000')</t>
  </si>
  <si>
    <t>PoushEnd2081</t>
  </si>
  <si>
    <t>Helper</t>
  </si>
  <si>
    <t>Particular</t>
  </si>
  <si>
    <t>Asadh 2080</t>
  </si>
  <si>
    <t>8959-Basel Disclosure Ashwin 2081.pdf</t>
  </si>
  <si>
    <t>ThisYear
(As on Ashad2081)</t>
  </si>
  <si>
    <t>Risk Weighted Exposure For Operational Risk</t>
  </si>
  <si>
    <t>Risk Weighted Exposure For Market Risk</t>
  </si>
  <si>
    <t>Total Risk Weighted Exposures (A+B+C)</t>
  </si>
  <si>
    <t>Claims On Government And Central Bank</t>
  </si>
  <si>
    <t>Claims On Other Financial Entities</t>
  </si>
  <si>
    <t>Claims On Banks</t>
  </si>
  <si>
    <t>Claims On Corporate And Securities Firm</t>
  </si>
  <si>
    <t>Claims On Regulatory Retail Portfolio</t>
  </si>
  <si>
    <t>Claim Secured By Residential Properties</t>
  </si>
  <si>
    <t>Claims Secured By Commercial Real State</t>
  </si>
  <si>
    <t>Past Due Claims</t>
  </si>
  <si>
    <t>High Risk Claims</t>
  </si>
  <si>
    <t>Off Balance Sheet Items</t>
  </si>
  <si>
    <t>Risk Weighted Exposure For Credit Risk</t>
  </si>
  <si>
    <t>Gross Npa To Gross Advances</t>
  </si>
  <si>
    <t>Net Npa To Net Advances</t>
  </si>
  <si>
    <t>Paid Up Equity Share Capital</t>
  </si>
  <si>
    <t>Un-Audited Current Year Cumulative Profit</t>
  </si>
  <si>
    <t>General Loan Loss Provision</t>
  </si>
  <si>
    <t>Write Off Of Loan And Advance</t>
  </si>
  <si>
    <t>Write Off Of Interest Suspenses</t>
  </si>
  <si>
    <t>Adjustments Under Pillar Ii</t>
  </si>
  <si>
    <t>Total Risk Weighted Exposures (A+B+C+D)</t>
  </si>
  <si>
    <t>Add Rwe Equvalent To Reciprocal Of Capital Charge Of 3 % Of Gross Income.</t>
  </si>
  <si>
    <t>Pg &amp; Third Party Collateral</t>
  </si>
  <si>
    <t>Less: Investment In Equity Of Institutions In Excess Of Limits</t>
  </si>
  <si>
    <t>Total Deductions From Capital</t>
  </si>
  <si>
    <t>Net Liquid Assets To Total Deposit Ratio Is Shortfall</t>
  </si>
  <si>
    <t>Add Rwe Equvalent To Reciprocal Of Capital Charge</t>
  </si>
  <si>
    <t>Overall Risk Management Policies And Precedures Are Not Satisfactory</t>
  </si>
  <si>
    <t>Add Rwe Equivalent To Reciprocal Of Capital Charge</t>
  </si>
  <si>
    <t>Irredeemable Non-Cumulative Preference Shares</t>
  </si>
  <si>
    <t>Less: Investment In Equity Of Institutions With Financial Interests</t>
  </si>
  <si>
    <t>Personal Hirepurchase/Personal Auto Loans (Upto Rs. 2.5 Million)</t>
  </si>
  <si>
    <t>Personal Hirepurchase/Personal Auto Loans (Above Rs. 2.5 Million)</t>
  </si>
  <si>
    <t>Claims Secured By Residential Properties (OVERDUE)</t>
  </si>
  <si>
    <t>Real Estate Loans For Land Acquisition And Development (Other Than Mentioned In
Capital Adequacy Framework 2015-Point 3.3(J)(1)(K))</t>
  </si>
  <si>
    <t>Lending Against Shares(Upto Rs.5 Million)</t>
  </si>
  <si>
    <t>Lending Against Shares(Above Rs.5 Million)</t>
  </si>
  <si>
    <t>Real Estate Loans For Land Acquisition And Development (Other Than Mentioned
In Capital Adequacy Framework 2015-Point 3.3(J)(1)(K))</t>
  </si>
  <si>
    <t>Accrued Interest Receivable On Pass Loan Included In Regulatory Reserve</t>
  </si>
  <si>
    <t>Interest Capitalized Reserve Included In Regulatory Reserve</t>
  </si>
  <si>
    <t>1,500,000</t>
  </si>
  <si>
    <t>8.88%</t>
  </si>
  <si>
    <t>1.74%</t>
  </si>
  <si>
    <t>Poush2080</t>
  </si>
  <si>
    <t>Core Capital%</t>
  </si>
  <si>
    <t>Total Capital%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</si>
</sst>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0" applyNumberFormat="1"/>
    <xf numFmtId="43" fontId="0" fillId="0" borderId="0" xfId="1" applyFont="1" applyAlignment="1"/>
    <xf numFmtId="43" fontId="0" fillId="0" borderId="0" xfId="1" applyFont="1" applyFill="1" applyAlignment="1"/>
    <xf numFmtId="43" fontId="1" fillId="0" borderId="1" xfId="1" applyFont="1" applyBorder="1" applyAlignment="1">
      <alignment vertical="top"/>
    </xf>
    <xf numFmtId="10" fontId="0" fillId="0" borderId="0" xfId="2" applyNumberFormat="1" applyFont="1" applyAlignment="1"/>
    <xf numFmtId="43" fontId="1" fillId="0" borderId="0" xfId="1" applyFont="1" applyAlignmen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2" borderId="0" xfId="0" applyNumberFormat="1" applyFill="1"/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43" fontId="0" fillId="2" borderId="0" xfId="1" applyFont="1" applyFill="1" applyAlignment="1"/>
    <xf numFmtId="43" fontId="0" fillId="2" borderId="0" xfId="1" applyFont="1" applyFill="1" applyAlignment="1">
      <alignment horizontal="center"/>
    </xf>
    <xf numFmtId="10" fontId="0" fillId="2" borderId="0" xfId="2" applyNumberFormat="1" applyFont="1" applyFill="1" applyAlignment="1"/>
    <xf numFmtId="10" fontId="0" fillId="2" borderId="0" xfId="2" applyNumberFormat="1" applyFont="1" applyFill="1" applyAlignment="1">
      <alignment horizontal="right"/>
    </xf>
    <xf numFmtId="43" fontId="1" fillId="0" borderId="1" xfId="1" applyFont="1" applyFill="1" applyBorder="1" applyAlignment="1">
      <alignment vertical="top"/>
    </xf>
    <xf numFmtId="43" fontId="1" fillId="0" borderId="1" xfId="1" applyFont="1" applyFill="1" applyBorder="1" applyAlignment="1">
      <alignment horizontal="center" vertical="top"/>
    </xf>
    <xf numFmtId="43" fontId="0" fillId="0" borderId="0" xfId="1" applyFont="1" applyFill="1" applyAlignment="1">
      <alignment horizontal="center"/>
    </xf>
    <xf numFmtId="10" fontId="0" fillId="0" borderId="0" xfId="2" applyNumberFormat="1" applyFont="1" applyFill="1" applyAlignment="1"/>
    <xf numFmtId="43" fontId="1" fillId="0" borderId="0" xfId="1" applyFont="1" applyFill="1" applyAlignment="1"/>
    <xf numFmtId="43" fontId="1" fillId="0" borderId="0" xfId="1" applyFont="1" applyFill="1" applyAlignment="1">
      <alignment horizontal="center"/>
    </xf>
    <xf numFmtId="43" fontId="1" fillId="0" borderId="0" xfId="1" applyFont="1" applyFill="1" applyAlignment="1">
      <alignment wrapText="1"/>
    </xf>
    <xf numFmtId="43" fontId="1" fillId="0" borderId="0" xfId="1" applyFont="1" applyFill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43" fontId="0" fillId="0" borderId="0" xfId="0" applyNumberFormat="1"/>
    <xf numFmtId="0" fontId="0" fillId="0" borderId="0" xfId="2" applyNumberFormat="1" applyFont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0" fontId="0" fillId="0" borderId="0" xfId="2" applyNumberFormat="1" applyFont="1" applyFill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0" fontId="0" fillId="0" borderId="0" xfId="2" applyNumberFormat="1" applyFont="1" applyFill="1" applyAlignment="1">
      <alignment horizontal="right"/>
    </xf>
    <xf numFmtId="43" fontId="0" fillId="0" borderId="0" xfId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368"/>
  <sheetViews>
    <sheetView topLeftCell="A507" zoomScaleNormal="100" workbookViewId="0">
      <selection sqref="A1:D1341"/>
    </sheetView>
  </sheetViews>
  <sheetFormatPr defaultColWidth="9.109375" defaultRowHeight="14.4" x14ac:dyDescent="0.3"/>
  <cols>
    <col min="1" max="1" width="11.6640625" bestFit="1" customWidth="1"/>
    <col min="2" max="2" width="11.5546875" style="5" hidden="1" customWidth="1"/>
    <col min="3" max="3" width="80.109375" bestFit="1" customWidth="1"/>
    <col min="4" max="4" width="22.88671875" style="9" bestFit="1" customWidth="1"/>
    <col min="5" max="5" width="17.5546875" style="24" bestFit="1" customWidth="1"/>
    <col min="6" max="6" width="17.6640625" style="24" customWidth="1"/>
    <col min="7" max="7" width="14.6640625" style="5" bestFit="1" customWidth="1"/>
    <col min="9" max="9" width="10.33203125" bestFit="1" customWidth="1"/>
  </cols>
  <sheetData>
    <row r="1" spans="1:7" x14ac:dyDescent="0.3">
      <c r="A1" s="1" t="s">
        <v>119</v>
      </c>
      <c r="B1" s="1" t="s">
        <v>152</v>
      </c>
      <c r="C1" s="1" t="s">
        <v>20</v>
      </c>
      <c r="D1" s="22" t="s">
        <v>94</v>
      </c>
      <c r="E1" s="23" t="s">
        <v>94</v>
      </c>
      <c r="F1" s="23" t="s">
        <v>94</v>
      </c>
      <c r="G1" s="1" t="s">
        <v>60</v>
      </c>
    </row>
    <row r="2" spans="1:7" hidden="1" x14ac:dyDescent="0.3">
      <c r="A2" t="s">
        <v>96</v>
      </c>
      <c r="B2" s="5">
        <f>INDEX(Calender!B:B,MATCH(Data!A2,Calender!C:C,0))</f>
        <v>1</v>
      </c>
      <c r="C2" t="s">
        <v>173</v>
      </c>
      <c r="D2" s="9">
        <v>3100039</v>
      </c>
    </row>
    <row r="3" spans="1:7" hidden="1" x14ac:dyDescent="0.3">
      <c r="A3" t="s">
        <v>96</v>
      </c>
      <c r="B3" s="5">
        <f>INDEX(Calender!B:B,MATCH(Data!A3,Calender!C:C,0))</f>
        <v>1</v>
      </c>
      <c r="C3" t="s">
        <v>23</v>
      </c>
      <c r="D3" s="9">
        <v>4889</v>
      </c>
    </row>
    <row r="4" spans="1:7" hidden="1" x14ac:dyDescent="0.3">
      <c r="A4" t="s">
        <v>96</v>
      </c>
      <c r="B4" s="5">
        <f>INDEX(Calender!B:B,MATCH(Data!A4,Calender!C:C,0))</f>
        <v>1</v>
      </c>
      <c r="C4" t="s">
        <v>24</v>
      </c>
      <c r="D4" s="9" t="s">
        <v>55</v>
      </c>
    </row>
    <row r="5" spans="1:7" hidden="1" x14ac:dyDescent="0.3">
      <c r="A5" t="s">
        <v>96</v>
      </c>
      <c r="B5" s="5">
        <f>INDEX(Calender!B:B,MATCH(Data!A5,Calender!C:C,0))</f>
        <v>1</v>
      </c>
      <c r="C5" t="s">
        <v>25</v>
      </c>
      <c r="D5" s="9">
        <v>269510</v>
      </c>
    </row>
    <row r="6" spans="1:7" hidden="1" x14ac:dyDescent="0.3">
      <c r="A6" t="s">
        <v>96</v>
      </c>
      <c r="B6" s="5">
        <f>INDEX(Calender!B:B,MATCH(Data!A6,Calender!C:C,0))</f>
        <v>1</v>
      </c>
      <c r="C6" t="s">
        <v>26</v>
      </c>
      <c r="D6" s="9">
        <v>518211</v>
      </c>
    </row>
    <row r="7" spans="1:7" hidden="1" x14ac:dyDescent="0.3">
      <c r="A7" t="s">
        <v>96</v>
      </c>
      <c r="B7" s="5">
        <f>INDEX(Calender!B:B,MATCH(Data!A7,Calender!C:C,0))</f>
        <v>1</v>
      </c>
      <c r="C7" t="s">
        <v>174</v>
      </c>
      <c r="D7" s="9">
        <v>46423</v>
      </c>
    </row>
    <row r="8" spans="1:7" hidden="1" x14ac:dyDescent="0.3">
      <c r="A8" t="s">
        <v>96</v>
      </c>
      <c r="B8" s="5">
        <f>INDEX(Calender!B:B,MATCH(Data!A8,Calender!C:C,0))</f>
        <v>1</v>
      </c>
      <c r="C8" t="s">
        <v>27</v>
      </c>
      <c r="D8" s="9">
        <v>15611</v>
      </c>
    </row>
    <row r="9" spans="1:7" hidden="1" x14ac:dyDescent="0.3">
      <c r="A9" t="s">
        <v>96</v>
      </c>
      <c r="B9" s="5">
        <f>INDEX(Calender!B:B,MATCH(Data!A9,Calender!C:C,0))</f>
        <v>1</v>
      </c>
      <c r="C9" t="s">
        <v>29</v>
      </c>
      <c r="D9" s="9" t="s">
        <v>55</v>
      </c>
    </row>
    <row r="10" spans="1:7" hidden="1" x14ac:dyDescent="0.3">
      <c r="A10" t="s">
        <v>96</v>
      </c>
      <c r="B10" s="5">
        <f>INDEX(Calender!B:B,MATCH(Data!A10,Calender!C:C,0))</f>
        <v>1</v>
      </c>
      <c r="C10" t="s">
        <v>30</v>
      </c>
      <c r="D10" s="9">
        <v>3954682</v>
      </c>
    </row>
    <row r="11" spans="1:7" hidden="1" x14ac:dyDescent="0.3">
      <c r="A11" t="s">
        <v>96</v>
      </c>
      <c r="B11" s="5">
        <f>INDEX(Calender!B:B,MATCH(Data!A11,Calender!C:C,0))</f>
        <v>1</v>
      </c>
      <c r="C11" t="s">
        <v>175</v>
      </c>
      <c r="D11" s="9">
        <v>270472</v>
      </c>
    </row>
    <row r="12" spans="1:7" hidden="1" x14ac:dyDescent="0.3">
      <c r="A12" t="s">
        <v>96</v>
      </c>
      <c r="B12" s="5">
        <f>INDEX(Calender!B:B,MATCH(Data!A12,Calender!C:C,0))</f>
        <v>1</v>
      </c>
      <c r="C12" t="s">
        <v>31</v>
      </c>
      <c r="D12" s="9">
        <v>30</v>
      </c>
    </row>
    <row r="13" spans="1:7" hidden="1" x14ac:dyDescent="0.3">
      <c r="A13" t="s">
        <v>96</v>
      </c>
      <c r="B13" s="5">
        <f>INDEX(Calender!B:B,MATCH(Data!A13,Calender!C:C,0))</f>
        <v>1</v>
      </c>
      <c r="C13" t="s">
        <v>32</v>
      </c>
      <c r="D13" s="9">
        <v>3967</v>
      </c>
    </row>
    <row r="14" spans="1:7" hidden="1" x14ac:dyDescent="0.3">
      <c r="A14" t="s">
        <v>96</v>
      </c>
      <c r="B14" s="5">
        <f>INDEX(Calender!B:B,MATCH(Data!A14,Calender!C:C,0))</f>
        <v>1</v>
      </c>
      <c r="C14" t="s">
        <v>33</v>
      </c>
      <c r="D14" s="9">
        <v>274469</v>
      </c>
    </row>
    <row r="15" spans="1:7" hidden="1" x14ac:dyDescent="0.3">
      <c r="A15" t="s">
        <v>96</v>
      </c>
      <c r="B15" s="5">
        <f>INDEX(Calender!B:B,MATCH(Data!A15,Calender!C:C,0))</f>
        <v>1</v>
      </c>
      <c r="C15" t="s">
        <v>34</v>
      </c>
      <c r="D15" s="9">
        <v>3954682</v>
      </c>
    </row>
    <row r="16" spans="1:7" hidden="1" x14ac:dyDescent="0.3">
      <c r="A16" t="s">
        <v>96</v>
      </c>
      <c r="B16" s="5">
        <f>INDEX(Calender!B:B,MATCH(Data!A16,Calender!C:C,0))</f>
        <v>1</v>
      </c>
      <c r="C16" t="s">
        <v>35</v>
      </c>
      <c r="D16" s="9">
        <v>274469</v>
      </c>
    </row>
    <row r="17" spans="1:4" hidden="1" x14ac:dyDescent="0.3">
      <c r="A17" t="s">
        <v>96</v>
      </c>
      <c r="B17" s="5">
        <f>INDEX(Calender!B:B,MATCH(Data!A17,Calender!C:C,0))</f>
        <v>1</v>
      </c>
      <c r="C17" t="s">
        <v>36</v>
      </c>
      <c r="D17" s="9">
        <v>4229151</v>
      </c>
    </row>
    <row r="18" spans="1:4" x14ac:dyDescent="0.3">
      <c r="A18" t="s">
        <v>96</v>
      </c>
      <c r="B18" s="5">
        <f>INDEX(Calender!B:B,MATCH(Data!A18,Calender!C:C,0))</f>
        <v>1</v>
      </c>
      <c r="C18" t="s">
        <v>37</v>
      </c>
      <c r="D18" s="25">
        <v>0.15459999999999999</v>
      </c>
    </row>
    <row r="19" spans="1:4" x14ac:dyDescent="0.3">
      <c r="A19" t="s">
        <v>96</v>
      </c>
      <c r="B19" s="5">
        <f>INDEX(Calender!B:B,MATCH(Data!A19,Calender!C:C,0))</f>
        <v>1</v>
      </c>
      <c r="C19" t="s">
        <v>38</v>
      </c>
      <c r="D19" s="25">
        <v>0.16539999999999999</v>
      </c>
    </row>
    <row r="20" spans="1:4" hidden="1" x14ac:dyDescent="0.3">
      <c r="A20" t="s">
        <v>96</v>
      </c>
      <c r="B20" s="5">
        <f>INDEX(Calender!B:B,MATCH(Data!A20,Calender!C:C,0))</f>
        <v>1</v>
      </c>
      <c r="C20" t="s">
        <v>170</v>
      </c>
      <c r="D20" s="9">
        <v>23924677</v>
      </c>
    </row>
    <row r="21" spans="1:4" hidden="1" x14ac:dyDescent="0.3">
      <c r="A21" t="s">
        <v>96</v>
      </c>
      <c r="B21" s="5">
        <f>INDEX(Calender!B:B,MATCH(Data!A21,Calender!C:C,0))</f>
        <v>1</v>
      </c>
      <c r="C21" t="s">
        <v>157</v>
      </c>
      <c r="D21" s="9">
        <v>1541647</v>
      </c>
    </row>
    <row r="22" spans="1:4" hidden="1" x14ac:dyDescent="0.3">
      <c r="A22" t="s">
        <v>96</v>
      </c>
      <c r="B22" s="5">
        <f>INDEX(Calender!B:B,MATCH(Data!A22,Calender!C:C,0))</f>
        <v>1</v>
      </c>
      <c r="C22" t="s">
        <v>158</v>
      </c>
      <c r="D22" s="9">
        <v>110123</v>
      </c>
    </row>
    <row r="23" spans="1:4" hidden="1" x14ac:dyDescent="0.3">
      <c r="A23" t="s">
        <v>96</v>
      </c>
      <c r="B23" s="5">
        <f>INDEX(Calender!B:B,MATCH(Data!A23,Calender!C:C,0))</f>
        <v>1</v>
      </c>
      <c r="C23" t="s">
        <v>159</v>
      </c>
      <c r="D23" s="9">
        <v>25576447</v>
      </c>
    </row>
    <row r="24" spans="1:4" hidden="1" x14ac:dyDescent="0.3">
      <c r="A24" t="s">
        <v>96</v>
      </c>
      <c r="B24" s="5">
        <f>INDEX(Calender!B:B,MATCH(Data!A24,Calender!C:C,0))</f>
        <v>1</v>
      </c>
      <c r="C24" t="s">
        <v>160</v>
      </c>
      <c r="D24" s="9">
        <v>4600</v>
      </c>
    </row>
    <row r="25" spans="1:4" hidden="1" x14ac:dyDescent="0.3">
      <c r="A25" t="s">
        <v>96</v>
      </c>
      <c r="B25" s="5">
        <f>INDEX(Calender!B:B,MATCH(Data!A25,Calender!C:C,0))</f>
        <v>1</v>
      </c>
      <c r="C25" t="s">
        <v>161</v>
      </c>
      <c r="D25" s="9" t="s">
        <v>55</v>
      </c>
    </row>
    <row r="26" spans="1:4" hidden="1" x14ac:dyDescent="0.3">
      <c r="A26" t="s">
        <v>96</v>
      </c>
      <c r="B26" s="5">
        <f>INDEX(Calender!B:B,MATCH(Data!A26,Calender!C:C,0))</f>
        <v>1</v>
      </c>
      <c r="C26" t="s">
        <v>162</v>
      </c>
      <c r="D26" s="9">
        <v>7238142</v>
      </c>
    </row>
    <row r="27" spans="1:4" hidden="1" x14ac:dyDescent="0.3">
      <c r="A27" t="s">
        <v>96</v>
      </c>
      <c r="B27" s="5">
        <f>INDEX(Calender!B:B,MATCH(Data!A27,Calender!C:C,0))</f>
        <v>1</v>
      </c>
      <c r="C27" t="s">
        <v>163</v>
      </c>
      <c r="D27" s="9">
        <v>2642301</v>
      </c>
    </row>
    <row r="28" spans="1:4" hidden="1" x14ac:dyDescent="0.3">
      <c r="A28" t="s">
        <v>96</v>
      </c>
      <c r="B28" s="5">
        <f>INDEX(Calender!B:B,MATCH(Data!A28,Calender!C:C,0))</f>
        <v>1</v>
      </c>
      <c r="C28" t="s">
        <v>164</v>
      </c>
      <c r="D28" s="9">
        <v>15508372</v>
      </c>
    </row>
    <row r="29" spans="1:4" hidden="1" x14ac:dyDescent="0.3">
      <c r="A29" t="s">
        <v>96</v>
      </c>
      <c r="B29" s="5">
        <f>INDEX(Calender!B:B,MATCH(Data!A29,Calender!C:C,0))</f>
        <v>1</v>
      </c>
      <c r="C29" t="s">
        <v>165</v>
      </c>
      <c r="D29" s="9">
        <v>3239063</v>
      </c>
    </row>
    <row r="30" spans="1:4" hidden="1" x14ac:dyDescent="0.3">
      <c r="A30" t="s">
        <v>96</v>
      </c>
      <c r="B30" s="5">
        <f>INDEX(Calender!B:B,MATCH(Data!A30,Calender!C:C,0))</f>
        <v>1</v>
      </c>
      <c r="C30" t="s">
        <v>166</v>
      </c>
      <c r="D30" s="9">
        <v>34113</v>
      </c>
    </row>
    <row r="31" spans="1:4" hidden="1" x14ac:dyDescent="0.3">
      <c r="A31" t="s">
        <v>96</v>
      </c>
      <c r="B31" s="5">
        <f>INDEX(Calender!B:B,MATCH(Data!A31,Calender!C:C,0))</f>
        <v>1</v>
      </c>
      <c r="C31" t="s">
        <v>167</v>
      </c>
      <c r="D31" s="9">
        <v>194749</v>
      </c>
    </row>
    <row r="32" spans="1:4" hidden="1" x14ac:dyDescent="0.3">
      <c r="A32" t="s">
        <v>96</v>
      </c>
      <c r="B32" s="5">
        <f>INDEX(Calender!B:B,MATCH(Data!A32,Calender!C:C,0))</f>
        <v>1</v>
      </c>
      <c r="C32" t="s">
        <v>168</v>
      </c>
      <c r="D32" s="9">
        <v>2608023</v>
      </c>
    </row>
    <row r="33" spans="1:6" hidden="1" x14ac:dyDescent="0.3">
      <c r="A33" t="s">
        <v>96</v>
      </c>
      <c r="B33" s="5">
        <f>INDEX(Calender!B:B,MATCH(Data!A33,Calender!C:C,0))</f>
        <v>1</v>
      </c>
      <c r="C33" t="s">
        <v>39</v>
      </c>
      <c r="D33" s="9">
        <v>983573</v>
      </c>
    </row>
    <row r="34" spans="1:6" hidden="1" x14ac:dyDescent="0.3">
      <c r="A34" t="s">
        <v>96</v>
      </c>
      <c r="B34" s="5">
        <f>INDEX(Calender!B:B,MATCH(Data!A34,Calender!C:C,0))</f>
        <v>1</v>
      </c>
      <c r="C34" t="s">
        <v>40</v>
      </c>
      <c r="D34" s="9">
        <v>2139738</v>
      </c>
    </row>
    <row r="35" spans="1:6" hidden="1" x14ac:dyDescent="0.3">
      <c r="A35" t="s">
        <v>96</v>
      </c>
      <c r="B35" s="5">
        <f>INDEX(Calender!B:B,MATCH(Data!A35,Calender!C:C,0))</f>
        <v>1</v>
      </c>
      <c r="C35" t="s">
        <v>169</v>
      </c>
      <c r="D35" s="9">
        <v>927447</v>
      </c>
    </row>
    <row r="36" spans="1:6" hidden="1" x14ac:dyDescent="0.3">
      <c r="A36" t="s">
        <v>96</v>
      </c>
      <c r="B36" s="5">
        <f>INDEX(Calender!B:B,MATCH(Data!A36,Calender!C:C,0))</f>
        <v>1</v>
      </c>
      <c r="C36" t="s">
        <v>170</v>
      </c>
      <c r="D36" s="9">
        <v>23924677</v>
      </c>
    </row>
    <row r="37" spans="1:6" hidden="1" x14ac:dyDescent="0.3">
      <c r="A37" t="s">
        <v>96</v>
      </c>
      <c r="B37" s="5">
        <f>INDEX(Calender!B:B,MATCH(Data!A37,Calender!C:C,0))</f>
        <v>1</v>
      </c>
      <c r="C37" t="s">
        <v>157</v>
      </c>
      <c r="D37" s="9">
        <v>1541647</v>
      </c>
    </row>
    <row r="38" spans="1:6" hidden="1" x14ac:dyDescent="0.3">
      <c r="A38" t="s">
        <v>96</v>
      </c>
      <c r="B38" s="5">
        <f>INDEX(Calender!B:B,MATCH(Data!A38,Calender!C:C,0))</f>
        <v>1</v>
      </c>
      <c r="C38" t="s">
        <v>158</v>
      </c>
      <c r="D38" s="9">
        <v>110123</v>
      </c>
    </row>
    <row r="39" spans="1:6" hidden="1" x14ac:dyDescent="0.3">
      <c r="A39" t="s">
        <v>96</v>
      </c>
      <c r="B39" s="5">
        <f>INDEX(Calender!B:B,MATCH(Data!A39,Calender!C:C,0))</f>
        <v>1</v>
      </c>
      <c r="C39" t="s">
        <v>159</v>
      </c>
      <c r="D39" s="9">
        <v>25576447</v>
      </c>
    </row>
    <row r="40" spans="1:6" hidden="1" x14ac:dyDescent="0.3">
      <c r="A40" t="s">
        <v>96</v>
      </c>
      <c r="B40" s="5">
        <f>INDEX(Calender!B:B,MATCH(Data!A40,Calender!C:C,0))</f>
        <v>1</v>
      </c>
      <c r="C40" t="s">
        <v>21</v>
      </c>
      <c r="D40" s="25">
        <v>0.16539999999999999</v>
      </c>
    </row>
    <row r="41" spans="1:6" hidden="1" x14ac:dyDescent="0.3">
      <c r="A41" s="6" t="s">
        <v>96</v>
      </c>
      <c r="B41" s="5">
        <f>INDEX(Calender!B:B,MATCH(Data!A41,Calender!C:C,0))</f>
        <v>1</v>
      </c>
      <c r="C41" s="6" t="s">
        <v>20</v>
      </c>
      <c r="D41" s="26" t="s">
        <v>56</v>
      </c>
      <c r="E41" s="27" t="s">
        <v>63</v>
      </c>
      <c r="F41" s="27" t="s">
        <v>57</v>
      </c>
    </row>
    <row r="42" spans="1:6" hidden="1" x14ac:dyDescent="0.3">
      <c r="A42" t="s">
        <v>96</v>
      </c>
      <c r="B42" s="5">
        <f>INDEX(Calender!B:B,MATCH(Data!A42,Calender!C:C,0))</f>
        <v>1</v>
      </c>
      <c r="C42" t="s">
        <v>41</v>
      </c>
      <c r="D42" s="9" t="s">
        <v>55</v>
      </c>
      <c r="E42" s="24" t="s">
        <v>55</v>
      </c>
      <c r="F42" s="24" t="s">
        <v>55</v>
      </c>
    </row>
    <row r="43" spans="1:6" hidden="1" x14ac:dyDescent="0.3">
      <c r="A43" t="s">
        <v>96</v>
      </c>
      <c r="B43" s="5">
        <f>INDEX(Calender!B:B,MATCH(Data!A43,Calender!C:C,0))</f>
        <v>1</v>
      </c>
      <c r="C43" t="s">
        <v>42</v>
      </c>
      <c r="D43" s="9">
        <v>145500</v>
      </c>
      <c r="E43" s="24">
        <v>34575</v>
      </c>
      <c r="F43" s="24">
        <v>110925</v>
      </c>
    </row>
    <row r="44" spans="1:6" hidden="1" x14ac:dyDescent="0.3">
      <c r="A44" t="s">
        <v>96</v>
      </c>
      <c r="B44" s="5">
        <f>INDEX(Calender!B:B,MATCH(Data!A44,Calender!C:C,0))</f>
        <v>1</v>
      </c>
      <c r="C44" t="s">
        <v>43</v>
      </c>
      <c r="D44" s="9">
        <v>36925</v>
      </c>
      <c r="E44" s="24">
        <v>16526</v>
      </c>
      <c r="F44" s="24">
        <v>20399</v>
      </c>
    </row>
    <row r="45" spans="1:6" hidden="1" x14ac:dyDescent="0.3">
      <c r="A45" t="s">
        <v>96</v>
      </c>
      <c r="B45" s="5">
        <f>INDEX(Calender!B:B,MATCH(Data!A45,Calender!C:C,0))</f>
        <v>1</v>
      </c>
      <c r="C45" t="s">
        <v>44</v>
      </c>
      <c r="D45" s="9">
        <v>35524</v>
      </c>
      <c r="E45" s="24">
        <v>35524</v>
      </c>
      <c r="F45" s="24" t="s">
        <v>55</v>
      </c>
    </row>
    <row r="46" spans="1:6" hidden="1" x14ac:dyDescent="0.3">
      <c r="A46" t="s">
        <v>96</v>
      </c>
      <c r="B46" s="5">
        <f>INDEX(Calender!B:B,MATCH(Data!A46,Calender!C:C,0))</f>
        <v>1</v>
      </c>
      <c r="C46" t="s">
        <v>171</v>
      </c>
      <c r="D46" s="25">
        <v>8.3000000000000001E-3</v>
      </c>
    </row>
    <row r="47" spans="1:6" hidden="1" x14ac:dyDescent="0.3">
      <c r="A47" t="s">
        <v>96</v>
      </c>
      <c r="B47" s="5">
        <f>INDEX(Calender!B:B,MATCH(Data!A47,Calender!C:C,0))</f>
        <v>1</v>
      </c>
      <c r="C47" t="s">
        <v>172</v>
      </c>
      <c r="D47" s="25">
        <v>7.4999999999999997E-3</v>
      </c>
    </row>
    <row r="48" spans="1:6" ht="31.5" hidden="1" customHeight="1" x14ac:dyDescent="0.3">
      <c r="A48" s="6" t="s">
        <v>96</v>
      </c>
      <c r="B48" s="5">
        <f>INDEX(Calender!B:B,MATCH(Data!A48,Calender!C:C,0))</f>
        <v>1</v>
      </c>
      <c r="C48" s="6" t="s">
        <v>20</v>
      </c>
      <c r="D48" s="28" t="s">
        <v>120</v>
      </c>
      <c r="E48" s="29" t="s">
        <v>64</v>
      </c>
      <c r="F48" s="27" t="s">
        <v>58</v>
      </c>
    </row>
    <row r="49" spans="1:9" hidden="1" x14ac:dyDescent="0.3">
      <c r="A49" t="s">
        <v>96</v>
      </c>
      <c r="B49" s="5">
        <f>INDEX(Calender!B:B,MATCH(Data!A49,Calender!C:C,0))</f>
        <v>1</v>
      </c>
      <c r="C49" t="s">
        <v>41</v>
      </c>
      <c r="D49" s="9" t="s">
        <v>55</v>
      </c>
      <c r="E49" s="24" t="s">
        <v>55</v>
      </c>
      <c r="F49" s="24" t="s">
        <v>55</v>
      </c>
    </row>
    <row r="50" spans="1:9" hidden="1" x14ac:dyDescent="0.3">
      <c r="A50" t="s">
        <v>96</v>
      </c>
      <c r="B50" s="5">
        <f>INDEX(Calender!B:B,MATCH(Data!A50,Calender!C:C,0))</f>
        <v>1</v>
      </c>
      <c r="C50" t="s">
        <v>42</v>
      </c>
      <c r="D50" s="9">
        <v>145500</v>
      </c>
      <c r="E50" s="24">
        <v>54082</v>
      </c>
      <c r="F50" s="24">
        <v>91418</v>
      </c>
      <c r="G50" s="24"/>
    </row>
    <row r="51" spans="1:9" hidden="1" x14ac:dyDescent="0.3">
      <c r="A51" t="s">
        <v>96</v>
      </c>
      <c r="B51" s="5">
        <f>INDEX(Calender!B:B,MATCH(Data!A51,Calender!C:C,0))</f>
        <v>1</v>
      </c>
      <c r="C51" t="s">
        <v>43</v>
      </c>
      <c r="D51" s="9">
        <v>36925</v>
      </c>
      <c r="E51" s="24">
        <v>62016</v>
      </c>
      <c r="F51" s="24">
        <v>-25091</v>
      </c>
      <c r="G51" s="24"/>
    </row>
    <row r="52" spans="1:9" hidden="1" x14ac:dyDescent="0.3">
      <c r="A52" t="s">
        <v>96</v>
      </c>
      <c r="B52" s="5">
        <f>INDEX(Calender!B:B,MATCH(Data!A52,Calender!C:C,0))</f>
        <v>1</v>
      </c>
      <c r="C52" t="s">
        <v>44</v>
      </c>
      <c r="D52" s="9">
        <v>35524</v>
      </c>
      <c r="E52" s="24">
        <v>48126</v>
      </c>
      <c r="F52" s="24">
        <v>-12601</v>
      </c>
      <c r="G52" s="24"/>
    </row>
    <row r="53" spans="1:9" hidden="1" x14ac:dyDescent="0.3">
      <c r="A53" t="s">
        <v>96</v>
      </c>
      <c r="B53" s="5">
        <f>INDEX(Calender!B:B,MATCH(Data!A53,Calender!C:C,0))</f>
        <v>1</v>
      </c>
      <c r="C53" t="s">
        <v>176</v>
      </c>
      <c r="D53" s="9" t="s">
        <v>55</v>
      </c>
      <c r="G53" s="24"/>
    </row>
    <row r="54" spans="1:9" hidden="1" x14ac:dyDescent="0.3">
      <c r="A54" t="s">
        <v>96</v>
      </c>
      <c r="B54" s="5">
        <f>INDEX(Calender!B:B,MATCH(Data!A54,Calender!C:C,0))</f>
        <v>1</v>
      </c>
      <c r="C54" t="s">
        <v>177</v>
      </c>
      <c r="D54" s="9" t="s">
        <v>55</v>
      </c>
      <c r="G54" s="24"/>
    </row>
    <row r="55" spans="1:9" ht="28.8" hidden="1" x14ac:dyDescent="0.3">
      <c r="A55" s="6" t="s">
        <v>96</v>
      </c>
      <c r="B55" s="5">
        <f>INDEX(Calender!B:B,MATCH(Data!A55,Calender!C:C,0))</f>
        <v>1</v>
      </c>
      <c r="C55" s="6" t="s">
        <v>45</v>
      </c>
      <c r="D55" s="28" t="s">
        <v>121</v>
      </c>
      <c r="E55" s="29" t="s">
        <v>65</v>
      </c>
      <c r="F55" s="27" t="s">
        <v>58</v>
      </c>
      <c r="G55" s="30" t="s">
        <v>60</v>
      </c>
    </row>
    <row r="56" spans="1:9" hidden="1" x14ac:dyDescent="0.3">
      <c r="A56" t="s">
        <v>96</v>
      </c>
      <c r="B56" s="5">
        <f>INDEX(Calender!B:B,MATCH(Data!A56,Calender!C:C,0))</f>
        <v>1</v>
      </c>
      <c r="C56" t="s">
        <v>46</v>
      </c>
      <c r="D56" s="9">
        <v>397083</v>
      </c>
      <c r="E56" s="24">
        <v>361781</v>
      </c>
      <c r="F56" s="24">
        <v>35302</v>
      </c>
      <c r="G56" s="31">
        <v>9.7600000000000006E-2</v>
      </c>
      <c r="I56" s="32"/>
    </row>
    <row r="57" spans="1:9" hidden="1" x14ac:dyDescent="0.3">
      <c r="A57" t="s">
        <v>96</v>
      </c>
      <c r="B57" s="5">
        <f>INDEX(Calender!B:B,MATCH(Data!A57,Calender!C:C,0))</f>
        <v>1</v>
      </c>
      <c r="C57" t="s">
        <v>47</v>
      </c>
      <c r="D57" s="9">
        <v>261304</v>
      </c>
      <c r="E57" s="24">
        <v>110805</v>
      </c>
      <c r="F57" s="24">
        <v>150498</v>
      </c>
      <c r="G57" s="31">
        <v>1.3582000000000001</v>
      </c>
    </row>
    <row r="58" spans="1:9" hidden="1" x14ac:dyDescent="0.3">
      <c r="A58" t="s">
        <v>96</v>
      </c>
      <c r="B58" s="5">
        <f>INDEX(Calender!B:B,MATCH(Data!A58,Calender!C:C,0))</f>
        <v>1</v>
      </c>
      <c r="C58" t="s">
        <v>48</v>
      </c>
      <c r="D58" s="9" t="s">
        <v>55</v>
      </c>
    </row>
    <row r="59" spans="1:9" hidden="1" x14ac:dyDescent="0.3">
      <c r="A59" t="s">
        <v>96</v>
      </c>
      <c r="B59" s="5">
        <f>INDEX(Calender!B:B,MATCH(Data!A59,Calender!C:C,0))</f>
        <v>1</v>
      </c>
      <c r="C59" t="s">
        <v>49</v>
      </c>
      <c r="D59" s="9">
        <v>998575</v>
      </c>
    </row>
    <row r="60" spans="1:9" hidden="1" x14ac:dyDescent="0.3">
      <c r="A60" t="s">
        <v>96</v>
      </c>
      <c r="B60" s="5">
        <f>INDEX(Calender!B:B,MATCH(Data!A60,Calender!C:C,0))</f>
        <v>1</v>
      </c>
      <c r="C60" t="s">
        <v>50</v>
      </c>
      <c r="D60" s="9">
        <v>580076</v>
      </c>
    </row>
    <row r="61" spans="1:9" hidden="1" x14ac:dyDescent="0.3">
      <c r="A61" t="s">
        <v>96</v>
      </c>
      <c r="B61" s="5">
        <f>INDEX(Calender!B:B,MATCH(Data!A61,Calender!C:C,0))</f>
        <v>1</v>
      </c>
      <c r="C61" t="s">
        <v>51</v>
      </c>
      <c r="D61" s="9">
        <v>1578651</v>
      </c>
    </row>
    <row r="62" spans="1:9" hidden="1" x14ac:dyDescent="0.3">
      <c r="A62" t="s">
        <v>113</v>
      </c>
      <c r="B62" s="5">
        <f>INDEX(Calender!B:B,MATCH(Data!A62,Calender!C:C,0))</f>
        <v>2</v>
      </c>
      <c r="C62" t="s">
        <v>173</v>
      </c>
      <c r="D62" s="9">
        <v>3495293</v>
      </c>
    </row>
    <row r="63" spans="1:9" hidden="1" x14ac:dyDescent="0.3">
      <c r="A63" t="s">
        <v>113</v>
      </c>
      <c r="B63" s="5">
        <f>INDEX(Calender!B:B,MATCH(Data!A63,Calender!C:C,0))</f>
        <v>2</v>
      </c>
      <c r="C63" t="s">
        <v>23</v>
      </c>
      <c r="D63" s="9" t="s">
        <v>55</v>
      </c>
    </row>
    <row r="64" spans="1:9" hidden="1" x14ac:dyDescent="0.3">
      <c r="A64" t="s">
        <v>113</v>
      </c>
      <c r="B64" s="5">
        <f>INDEX(Calender!B:B,MATCH(Data!A64,Calender!C:C,0))</f>
        <v>2</v>
      </c>
      <c r="C64" t="s">
        <v>24</v>
      </c>
      <c r="D64" s="9" t="s">
        <v>55</v>
      </c>
    </row>
    <row r="65" spans="1:4" hidden="1" x14ac:dyDescent="0.3">
      <c r="A65" t="s">
        <v>113</v>
      </c>
      <c r="B65" s="5">
        <f>INDEX(Calender!B:B,MATCH(Data!A65,Calender!C:C,0))</f>
        <v>2</v>
      </c>
      <c r="C65" t="s">
        <v>25</v>
      </c>
      <c r="D65" s="9">
        <v>378093</v>
      </c>
    </row>
    <row r="66" spans="1:4" hidden="1" x14ac:dyDescent="0.3">
      <c r="A66" t="s">
        <v>113</v>
      </c>
      <c r="B66" s="5">
        <f>INDEX(Calender!B:B,MATCH(Data!A66,Calender!C:C,0))</f>
        <v>2</v>
      </c>
      <c r="C66" t="s">
        <v>26</v>
      </c>
      <c r="D66" s="9">
        <v>6557</v>
      </c>
    </row>
    <row r="67" spans="1:4" hidden="1" x14ac:dyDescent="0.3">
      <c r="A67" t="s">
        <v>113</v>
      </c>
      <c r="B67" s="5">
        <f>INDEX(Calender!B:B,MATCH(Data!A67,Calender!C:C,0))</f>
        <v>2</v>
      </c>
      <c r="C67" t="s">
        <v>174</v>
      </c>
      <c r="D67" s="9">
        <v>280835</v>
      </c>
    </row>
    <row r="68" spans="1:4" hidden="1" x14ac:dyDescent="0.3">
      <c r="A68" t="s">
        <v>113</v>
      </c>
      <c r="B68" s="5">
        <f>INDEX(Calender!B:B,MATCH(Data!A68,Calender!C:C,0))</f>
        <v>2</v>
      </c>
      <c r="C68" t="s">
        <v>27</v>
      </c>
      <c r="D68" s="9">
        <v>15611</v>
      </c>
    </row>
    <row r="69" spans="1:4" hidden="1" x14ac:dyDescent="0.3">
      <c r="A69" t="s">
        <v>113</v>
      </c>
      <c r="B69" s="5">
        <f>INDEX(Calender!B:B,MATCH(Data!A69,Calender!C:C,0))</f>
        <v>2</v>
      </c>
      <c r="C69" t="s">
        <v>29</v>
      </c>
      <c r="D69" s="9" t="s">
        <v>55</v>
      </c>
    </row>
    <row r="70" spans="1:4" hidden="1" x14ac:dyDescent="0.3">
      <c r="A70" t="s">
        <v>113</v>
      </c>
      <c r="B70" s="5">
        <f>INDEX(Calender!B:B,MATCH(Data!A70,Calender!C:C,0))</f>
        <v>2</v>
      </c>
      <c r="C70" t="s">
        <v>30</v>
      </c>
      <c r="D70" s="9">
        <v>4176389</v>
      </c>
    </row>
    <row r="71" spans="1:4" hidden="1" x14ac:dyDescent="0.3">
      <c r="A71" t="s">
        <v>113</v>
      </c>
      <c r="B71" s="5">
        <f>INDEX(Calender!B:B,MATCH(Data!A71,Calender!C:C,0))</f>
        <v>2</v>
      </c>
      <c r="C71" t="s">
        <v>175</v>
      </c>
      <c r="D71" s="9">
        <v>331514</v>
      </c>
    </row>
    <row r="72" spans="1:4" hidden="1" x14ac:dyDescent="0.3">
      <c r="A72" t="s">
        <v>113</v>
      </c>
      <c r="B72" s="5">
        <f>INDEX(Calender!B:B,MATCH(Data!A72,Calender!C:C,0))</f>
        <v>2</v>
      </c>
      <c r="C72" t="s">
        <v>31</v>
      </c>
      <c r="D72" s="9">
        <v>1997</v>
      </c>
    </row>
    <row r="73" spans="1:4" hidden="1" x14ac:dyDescent="0.3">
      <c r="A73" t="s">
        <v>113</v>
      </c>
      <c r="B73" s="5">
        <f>INDEX(Calender!B:B,MATCH(Data!A73,Calender!C:C,0))</f>
        <v>2</v>
      </c>
      <c r="C73" t="s">
        <v>32</v>
      </c>
      <c r="D73" s="9">
        <v>300</v>
      </c>
    </row>
    <row r="74" spans="1:4" hidden="1" x14ac:dyDescent="0.3">
      <c r="A74" t="s">
        <v>113</v>
      </c>
      <c r="B74" s="5">
        <f>INDEX(Calender!B:B,MATCH(Data!A74,Calender!C:C,0))</f>
        <v>2</v>
      </c>
      <c r="C74" t="s">
        <v>33</v>
      </c>
      <c r="D74" s="9">
        <v>333811</v>
      </c>
    </row>
    <row r="75" spans="1:4" hidden="1" x14ac:dyDescent="0.3">
      <c r="A75" t="s">
        <v>113</v>
      </c>
      <c r="B75" s="5">
        <f>INDEX(Calender!B:B,MATCH(Data!A75,Calender!C:C,0))</f>
        <v>2</v>
      </c>
      <c r="C75" t="s">
        <v>34</v>
      </c>
      <c r="D75" s="9">
        <v>4176389</v>
      </c>
    </row>
    <row r="76" spans="1:4" hidden="1" x14ac:dyDescent="0.3">
      <c r="A76" t="s">
        <v>113</v>
      </c>
      <c r="B76" s="5">
        <f>INDEX(Calender!B:B,MATCH(Data!A76,Calender!C:C,0))</f>
        <v>2</v>
      </c>
      <c r="C76" t="s">
        <v>35</v>
      </c>
      <c r="D76" s="9">
        <v>333811</v>
      </c>
    </row>
    <row r="77" spans="1:4" hidden="1" x14ac:dyDescent="0.3">
      <c r="A77" t="s">
        <v>113</v>
      </c>
      <c r="B77" s="5">
        <f>INDEX(Calender!B:B,MATCH(Data!A77,Calender!C:C,0))</f>
        <v>2</v>
      </c>
      <c r="C77" t="s">
        <v>36</v>
      </c>
      <c r="D77" s="9">
        <v>4510199</v>
      </c>
    </row>
    <row r="78" spans="1:4" x14ac:dyDescent="0.3">
      <c r="A78" t="s">
        <v>113</v>
      </c>
      <c r="B78" s="5">
        <f>INDEX(Calender!B:B,MATCH(Data!A78,Calender!C:C,0))</f>
        <v>2</v>
      </c>
      <c r="C78" t="s">
        <v>37</v>
      </c>
      <c r="D78" s="25">
        <v>0.1575</v>
      </c>
    </row>
    <row r="79" spans="1:4" x14ac:dyDescent="0.3">
      <c r="A79" t="s">
        <v>113</v>
      </c>
      <c r="B79" s="5">
        <f>INDEX(Calender!B:B,MATCH(Data!A79,Calender!C:C,0))</f>
        <v>2</v>
      </c>
      <c r="C79" t="s">
        <v>38</v>
      </c>
      <c r="D79" s="25">
        <v>0.1701</v>
      </c>
    </row>
    <row r="80" spans="1:4" hidden="1" x14ac:dyDescent="0.3">
      <c r="A80" t="s">
        <v>113</v>
      </c>
      <c r="B80" s="5">
        <f>INDEX(Calender!B:B,MATCH(Data!A80,Calender!C:C,0))</f>
        <v>2</v>
      </c>
      <c r="C80" t="s">
        <v>170</v>
      </c>
      <c r="D80" s="9">
        <v>24912092</v>
      </c>
    </row>
    <row r="81" spans="1:4" hidden="1" x14ac:dyDescent="0.3">
      <c r="A81" t="s">
        <v>113</v>
      </c>
      <c r="B81" s="5">
        <f>INDEX(Calender!B:B,MATCH(Data!A81,Calender!C:C,0))</f>
        <v>2</v>
      </c>
      <c r="C81" t="s">
        <v>157</v>
      </c>
      <c r="D81" s="9">
        <v>1541647</v>
      </c>
    </row>
    <row r="82" spans="1:4" hidden="1" x14ac:dyDescent="0.3">
      <c r="A82" t="s">
        <v>113</v>
      </c>
      <c r="B82" s="5">
        <f>INDEX(Calender!B:B,MATCH(Data!A82,Calender!C:C,0))</f>
        <v>2</v>
      </c>
      <c r="C82" t="s">
        <v>158</v>
      </c>
      <c r="D82" s="9">
        <v>67342</v>
      </c>
    </row>
    <row r="83" spans="1:4" hidden="1" x14ac:dyDescent="0.3">
      <c r="A83" t="s">
        <v>113</v>
      </c>
      <c r="B83" s="5">
        <f>INDEX(Calender!B:B,MATCH(Data!A83,Calender!C:C,0))</f>
        <v>2</v>
      </c>
      <c r="C83" t="s">
        <v>159</v>
      </c>
      <c r="D83" s="9">
        <v>26521081</v>
      </c>
    </row>
    <row r="84" spans="1:4" hidden="1" x14ac:dyDescent="0.3">
      <c r="A84" t="s">
        <v>113</v>
      </c>
      <c r="B84" s="5">
        <f>INDEX(Calender!B:B,MATCH(Data!A84,Calender!C:C,0))</f>
        <v>2</v>
      </c>
      <c r="C84" t="s">
        <v>160</v>
      </c>
      <c r="D84" s="9">
        <v>4600</v>
      </c>
    </row>
    <row r="85" spans="1:4" hidden="1" x14ac:dyDescent="0.3">
      <c r="A85" t="s">
        <v>113</v>
      </c>
      <c r="B85" s="5">
        <f>INDEX(Calender!B:B,MATCH(Data!A85,Calender!C:C,0))</f>
        <v>2</v>
      </c>
      <c r="C85" t="s">
        <v>161</v>
      </c>
      <c r="D85" s="9" t="s">
        <v>55</v>
      </c>
    </row>
    <row r="86" spans="1:4" hidden="1" x14ac:dyDescent="0.3">
      <c r="A86" t="s">
        <v>113</v>
      </c>
      <c r="B86" s="5">
        <f>INDEX(Calender!B:B,MATCH(Data!A86,Calender!C:C,0))</f>
        <v>2</v>
      </c>
      <c r="C86" t="s">
        <v>162</v>
      </c>
      <c r="D86" s="9">
        <v>9248674</v>
      </c>
    </row>
    <row r="87" spans="1:4" hidden="1" x14ac:dyDescent="0.3">
      <c r="A87" t="s">
        <v>113</v>
      </c>
      <c r="B87" s="5">
        <f>INDEX(Calender!B:B,MATCH(Data!A87,Calender!C:C,0))</f>
        <v>2</v>
      </c>
      <c r="C87" t="s">
        <v>163</v>
      </c>
      <c r="D87" s="9">
        <v>4043934</v>
      </c>
    </row>
    <row r="88" spans="1:4" hidden="1" x14ac:dyDescent="0.3">
      <c r="A88" t="s">
        <v>113</v>
      </c>
      <c r="B88" s="5">
        <f>INDEX(Calender!B:B,MATCH(Data!A88,Calender!C:C,0))</f>
        <v>2</v>
      </c>
      <c r="C88" t="s">
        <v>164</v>
      </c>
      <c r="D88" s="9">
        <v>17856587</v>
      </c>
    </row>
    <row r="89" spans="1:4" hidden="1" x14ac:dyDescent="0.3">
      <c r="A89" t="s">
        <v>113</v>
      </c>
      <c r="B89" s="5">
        <f>INDEX(Calender!B:B,MATCH(Data!A89,Calender!C:C,0))</f>
        <v>2</v>
      </c>
      <c r="C89" t="s">
        <v>165</v>
      </c>
      <c r="D89" s="9">
        <v>2721470</v>
      </c>
    </row>
    <row r="90" spans="1:4" hidden="1" x14ac:dyDescent="0.3">
      <c r="A90" t="s">
        <v>113</v>
      </c>
      <c r="B90" s="5">
        <f>INDEX(Calender!B:B,MATCH(Data!A90,Calender!C:C,0))</f>
        <v>2</v>
      </c>
      <c r="C90" t="s">
        <v>166</v>
      </c>
      <c r="D90" s="9">
        <v>6880</v>
      </c>
    </row>
    <row r="91" spans="1:4" hidden="1" x14ac:dyDescent="0.3">
      <c r="A91" t="s">
        <v>113</v>
      </c>
      <c r="B91" s="5">
        <f>INDEX(Calender!B:B,MATCH(Data!A91,Calender!C:C,0))</f>
        <v>2</v>
      </c>
      <c r="C91" t="s">
        <v>167</v>
      </c>
      <c r="D91" s="9">
        <v>201810</v>
      </c>
    </row>
    <row r="92" spans="1:4" hidden="1" x14ac:dyDescent="0.3">
      <c r="A92" t="s">
        <v>113</v>
      </c>
      <c r="B92" s="5">
        <f>INDEX(Calender!B:B,MATCH(Data!A92,Calender!C:C,0))</f>
        <v>2</v>
      </c>
      <c r="C92" t="s">
        <v>168</v>
      </c>
      <c r="D92" s="9">
        <v>1206930</v>
      </c>
    </row>
    <row r="93" spans="1:4" hidden="1" x14ac:dyDescent="0.3">
      <c r="A93" t="s">
        <v>113</v>
      </c>
      <c r="B93" s="5">
        <f>INDEX(Calender!B:B,MATCH(Data!A93,Calender!C:C,0))</f>
        <v>2</v>
      </c>
      <c r="C93" t="s">
        <v>39</v>
      </c>
      <c r="D93" s="9">
        <v>731099</v>
      </c>
    </row>
    <row r="94" spans="1:4" hidden="1" x14ac:dyDescent="0.3">
      <c r="A94" t="s">
        <v>113</v>
      </c>
      <c r="B94" s="5">
        <f>INDEX(Calender!B:B,MATCH(Data!A94,Calender!C:C,0))</f>
        <v>2</v>
      </c>
      <c r="C94" t="s">
        <v>40</v>
      </c>
      <c r="D94" s="9">
        <v>2302642</v>
      </c>
    </row>
    <row r="95" spans="1:4" hidden="1" x14ac:dyDescent="0.3">
      <c r="A95" t="s">
        <v>113</v>
      </c>
      <c r="B95" s="5">
        <f>INDEX(Calender!B:B,MATCH(Data!A95,Calender!C:C,0))</f>
        <v>2</v>
      </c>
      <c r="C95" t="s">
        <v>169</v>
      </c>
      <c r="D95" s="9">
        <v>838308</v>
      </c>
    </row>
    <row r="96" spans="1:4" hidden="1" x14ac:dyDescent="0.3">
      <c r="A96" t="s">
        <v>113</v>
      </c>
      <c r="B96" s="5">
        <f>INDEX(Calender!B:B,MATCH(Data!A96,Calender!C:C,0))</f>
        <v>2</v>
      </c>
      <c r="C96" t="s">
        <v>170</v>
      </c>
      <c r="D96" s="9">
        <v>24912092</v>
      </c>
    </row>
    <row r="97" spans="1:6" hidden="1" x14ac:dyDescent="0.3">
      <c r="A97" t="s">
        <v>113</v>
      </c>
      <c r="B97" s="5">
        <f>INDEX(Calender!B:B,MATCH(Data!A97,Calender!C:C,0))</f>
        <v>2</v>
      </c>
      <c r="C97" t="s">
        <v>157</v>
      </c>
      <c r="D97" s="9">
        <v>1541647</v>
      </c>
    </row>
    <row r="98" spans="1:6" hidden="1" x14ac:dyDescent="0.3">
      <c r="A98" t="s">
        <v>113</v>
      </c>
      <c r="B98" s="5">
        <f>INDEX(Calender!B:B,MATCH(Data!A98,Calender!C:C,0))</f>
        <v>2</v>
      </c>
      <c r="C98" t="s">
        <v>158</v>
      </c>
      <c r="D98" s="9">
        <v>67342</v>
      </c>
    </row>
    <row r="99" spans="1:6" hidden="1" x14ac:dyDescent="0.3">
      <c r="A99" t="s">
        <v>113</v>
      </c>
      <c r="B99" s="5">
        <f>INDEX(Calender!B:B,MATCH(Data!A99,Calender!C:C,0))</f>
        <v>2</v>
      </c>
      <c r="C99" t="s">
        <v>159</v>
      </c>
      <c r="D99" s="9">
        <v>26521081</v>
      </c>
    </row>
    <row r="100" spans="1:6" hidden="1" x14ac:dyDescent="0.3">
      <c r="A100" t="s">
        <v>113</v>
      </c>
      <c r="B100" s="5">
        <f>INDEX(Calender!B:B,MATCH(Data!A100,Calender!C:C,0))</f>
        <v>2</v>
      </c>
      <c r="C100" t="s">
        <v>21</v>
      </c>
      <c r="D100" s="25">
        <v>0.1701</v>
      </c>
    </row>
    <row r="101" spans="1:6" hidden="1" x14ac:dyDescent="0.3">
      <c r="A101" s="6" t="s">
        <v>113</v>
      </c>
      <c r="B101" s="5">
        <f>INDEX(Calender!B:B,MATCH(Data!A101,Calender!C:C,0))</f>
        <v>2</v>
      </c>
      <c r="C101" s="6" t="s">
        <v>20</v>
      </c>
      <c r="D101" s="26" t="s">
        <v>56</v>
      </c>
      <c r="E101" s="27" t="s">
        <v>63</v>
      </c>
      <c r="F101" s="27" t="s">
        <v>57</v>
      </c>
    </row>
    <row r="102" spans="1:6" hidden="1" x14ac:dyDescent="0.3">
      <c r="A102" t="s">
        <v>113</v>
      </c>
      <c r="B102" s="5">
        <f>INDEX(Calender!B:B,MATCH(Data!A102,Calender!C:C,0))</f>
        <v>2</v>
      </c>
      <c r="C102" t="s">
        <v>41</v>
      </c>
      <c r="D102" s="9">
        <v>9638</v>
      </c>
      <c r="E102" s="24">
        <v>1205</v>
      </c>
      <c r="F102" s="24" t="s">
        <v>55</v>
      </c>
    </row>
    <row r="103" spans="1:6" hidden="1" x14ac:dyDescent="0.3">
      <c r="A103" t="s">
        <v>113</v>
      </c>
      <c r="B103" s="5">
        <f>INDEX(Calender!B:B,MATCH(Data!A103,Calender!C:C,0))</f>
        <v>2</v>
      </c>
      <c r="C103" t="s">
        <v>42</v>
      </c>
      <c r="D103" s="9">
        <v>109171</v>
      </c>
      <c r="E103" s="24">
        <v>23872</v>
      </c>
      <c r="F103" s="24">
        <v>85298</v>
      </c>
    </row>
    <row r="104" spans="1:6" hidden="1" x14ac:dyDescent="0.3">
      <c r="A104" t="s">
        <v>113</v>
      </c>
      <c r="B104" s="5">
        <f>INDEX(Calender!B:B,MATCH(Data!A104,Calender!C:C,0))</f>
        <v>2</v>
      </c>
      <c r="C104" t="s">
        <v>43</v>
      </c>
      <c r="D104" s="9">
        <v>51283</v>
      </c>
      <c r="E104" s="24">
        <v>21217</v>
      </c>
      <c r="F104" s="24">
        <v>30065</v>
      </c>
    </row>
    <row r="105" spans="1:6" hidden="1" x14ac:dyDescent="0.3">
      <c r="A105" t="s">
        <v>113</v>
      </c>
      <c r="B105" s="5">
        <f>INDEX(Calender!B:B,MATCH(Data!A105,Calender!C:C,0))</f>
        <v>2</v>
      </c>
      <c r="C105" t="s">
        <v>44</v>
      </c>
      <c r="D105" s="9">
        <v>55975</v>
      </c>
      <c r="E105" s="24">
        <v>54469</v>
      </c>
      <c r="F105" s="24">
        <v>1507</v>
      </c>
    </row>
    <row r="106" spans="1:6" hidden="1" x14ac:dyDescent="0.3">
      <c r="A106" t="s">
        <v>113</v>
      </c>
      <c r="B106" s="5">
        <f>INDEX(Calender!B:B,MATCH(Data!A106,Calender!C:C,0))</f>
        <v>2</v>
      </c>
      <c r="C106" t="s">
        <v>171</v>
      </c>
      <c r="D106" s="25">
        <v>8.0000000000000002E-3</v>
      </c>
    </row>
    <row r="107" spans="1:6" hidden="1" x14ac:dyDescent="0.3">
      <c r="A107" t="s">
        <v>113</v>
      </c>
      <c r="B107" s="5">
        <f>INDEX(Calender!B:B,MATCH(Data!A107,Calender!C:C,0))</f>
        <v>2</v>
      </c>
      <c r="C107" t="s">
        <v>172</v>
      </c>
      <c r="D107" s="25">
        <v>4.1999999999999997E-3</v>
      </c>
    </row>
    <row r="108" spans="1:6" ht="57.6" hidden="1" x14ac:dyDescent="0.3">
      <c r="A108" s="6" t="s">
        <v>113</v>
      </c>
      <c r="B108" s="5">
        <f>INDEX(Calender!B:B,MATCH(Data!A108,Calender!C:C,0))</f>
        <v>2</v>
      </c>
      <c r="C108" s="6" t="s">
        <v>20</v>
      </c>
      <c r="D108" s="28" t="s">
        <v>147</v>
      </c>
      <c r="E108" s="29" t="s">
        <v>91</v>
      </c>
      <c r="F108" s="27" t="s">
        <v>58</v>
      </c>
    </row>
    <row r="109" spans="1:6" hidden="1" x14ac:dyDescent="0.3">
      <c r="A109" t="s">
        <v>113</v>
      </c>
      <c r="B109" s="5">
        <f>INDEX(Calender!B:B,MATCH(Data!A109,Calender!C:C,0))</f>
        <v>2</v>
      </c>
      <c r="C109" t="s">
        <v>41</v>
      </c>
      <c r="D109" s="9">
        <v>9638</v>
      </c>
      <c r="E109" s="24" t="s">
        <v>55</v>
      </c>
      <c r="F109" s="24">
        <v>9638</v>
      </c>
    </row>
    <row r="110" spans="1:6" hidden="1" x14ac:dyDescent="0.3">
      <c r="A110" t="s">
        <v>113</v>
      </c>
      <c r="B110" s="5">
        <f>INDEX(Calender!B:B,MATCH(Data!A110,Calender!C:C,0))</f>
        <v>2</v>
      </c>
      <c r="C110" t="s">
        <v>42</v>
      </c>
      <c r="D110" s="9">
        <v>109171</v>
      </c>
      <c r="E110" s="24">
        <v>145500</v>
      </c>
      <c r="F110" s="24">
        <v>-36329</v>
      </c>
    </row>
    <row r="111" spans="1:6" hidden="1" x14ac:dyDescent="0.3">
      <c r="A111" t="s">
        <v>113</v>
      </c>
      <c r="B111" s="5">
        <f>INDEX(Calender!B:B,MATCH(Data!A111,Calender!C:C,0))</f>
        <v>2</v>
      </c>
      <c r="C111" t="s">
        <v>43</v>
      </c>
      <c r="D111" s="9">
        <v>51283</v>
      </c>
      <c r="E111" s="24">
        <v>36925</v>
      </c>
      <c r="F111" s="24">
        <v>14358</v>
      </c>
    </row>
    <row r="112" spans="1:6" hidden="1" x14ac:dyDescent="0.3">
      <c r="A112" t="s">
        <v>113</v>
      </c>
      <c r="B112" s="5">
        <f>INDEX(Calender!B:B,MATCH(Data!A112,Calender!C:C,0))</f>
        <v>2</v>
      </c>
      <c r="C112" t="s">
        <v>44</v>
      </c>
      <c r="D112" s="9">
        <v>55975</v>
      </c>
      <c r="E112" s="24">
        <v>35524</v>
      </c>
      <c r="F112" s="24">
        <v>20451</v>
      </c>
    </row>
    <row r="113" spans="1:7" hidden="1" x14ac:dyDescent="0.3">
      <c r="A113" t="s">
        <v>113</v>
      </c>
      <c r="B113" s="5">
        <f>INDEX(Calender!B:B,MATCH(Data!A113,Calender!C:C,0))</f>
        <v>2</v>
      </c>
      <c r="C113" t="s">
        <v>176</v>
      </c>
      <c r="D113" s="9" t="s">
        <v>55</v>
      </c>
    </row>
    <row r="114" spans="1:7" hidden="1" x14ac:dyDescent="0.3">
      <c r="A114" t="s">
        <v>113</v>
      </c>
      <c r="B114" s="5">
        <f>INDEX(Calender!B:B,MATCH(Data!A114,Calender!C:C,0))</f>
        <v>2</v>
      </c>
      <c r="C114" t="s">
        <v>177</v>
      </c>
      <c r="D114" s="9" t="s">
        <v>55</v>
      </c>
    </row>
    <row r="115" spans="1:7" ht="57.6" hidden="1" x14ac:dyDescent="0.3">
      <c r="A115" s="6" t="s">
        <v>113</v>
      </c>
      <c r="B115" s="5">
        <f>INDEX(Calender!B:B,MATCH(Data!A115,Calender!C:C,0))</f>
        <v>2</v>
      </c>
      <c r="C115" s="6" t="s">
        <v>45</v>
      </c>
      <c r="D115" s="28" t="s">
        <v>148</v>
      </c>
      <c r="E115" s="29" t="s">
        <v>91</v>
      </c>
      <c r="F115" s="27" t="s">
        <v>58</v>
      </c>
      <c r="G115" s="30" t="s">
        <v>60</v>
      </c>
    </row>
    <row r="116" spans="1:7" hidden="1" x14ac:dyDescent="0.3">
      <c r="A116" t="s">
        <v>113</v>
      </c>
      <c r="B116" s="5">
        <f>INDEX(Calender!B:B,MATCH(Data!A116,Calender!C:C,0))</f>
        <v>2</v>
      </c>
      <c r="C116" t="s">
        <v>46</v>
      </c>
      <c r="D116" s="9">
        <v>440247</v>
      </c>
      <c r="E116" s="24">
        <v>397083</v>
      </c>
      <c r="F116" s="24">
        <v>43164</v>
      </c>
      <c r="G116" s="31">
        <v>0.1087</v>
      </c>
    </row>
    <row r="117" spans="1:7" hidden="1" x14ac:dyDescent="0.3">
      <c r="A117" t="s">
        <v>113</v>
      </c>
      <c r="B117" s="5">
        <f>INDEX(Calender!B:B,MATCH(Data!A117,Calender!C:C,0))</f>
        <v>2</v>
      </c>
      <c r="C117" t="s">
        <v>47</v>
      </c>
      <c r="D117" s="9">
        <v>196848</v>
      </c>
      <c r="E117" s="24">
        <v>261304</v>
      </c>
      <c r="F117" s="24">
        <v>-64456</v>
      </c>
      <c r="G117" s="31">
        <v>-0.2467</v>
      </c>
    </row>
    <row r="118" spans="1:7" hidden="1" x14ac:dyDescent="0.3">
      <c r="A118" t="s">
        <v>113</v>
      </c>
      <c r="B118" s="5">
        <f>INDEX(Calender!B:B,MATCH(Data!A118,Calender!C:C,0))</f>
        <v>2</v>
      </c>
      <c r="C118" t="s">
        <v>48</v>
      </c>
      <c r="D118" s="24" t="s">
        <v>55</v>
      </c>
    </row>
    <row r="119" spans="1:7" hidden="1" x14ac:dyDescent="0.3">
      <c r="A119" t="s">
        <v>113</v>
      </c>
      <c r="B119" s="5">
        <f>INDEX(Calender!B:B,MATCH(Data!A119,Calender!C:C,0))</f>
        <v>2</v>
      </c>
      <c r="C119" t="s">
        <v>49</v>
      </c>
      <c r="D119" s="9">
        <v>998575</v>
      </c>
    </row>
    <row r="120" spans="1:7" hidden="1" x14ac:dyDescent="0.3">
      <c r="A120" t="s">
        <v>113</v>
      </c>
      <c r="B120" s="5">
        <f>INDEX(Calender!B:B,MATCH(Data!A120,Calender!C:C,0))</f>
        <v>2</v>
      </c>
      <c r="C120" t="s">
        <v>50</v>
      </c>
      <c r="D120" s="9">
        <v>590360</v>
      </c>
    </row>
    <row r="121" spans="1:7" hidden="1" x14ac:dyDescent="0.3">
      <c r="A121" t="s">
        <v>113</v>
      </c>
      <c r="B121" s="5">
        <f>INDEX(Calender!B:B,MATCH(Data!A121,Calender!C:C,0))</f>
        <v>2</v>
      </c>
      <c r="C121" t="s">
        <v>51</v>
      </c>
      <c r="D121" s="9">
        <v>1588934</v>
      </c>
    </row>
    <row r="122" spans="1:7" hidden="1" x14ac:dyDescent="0.3">
      <c r="A122" t="s">
        <v>110</v>
      </c>
      <c r="B122" s="5">
        <f>INDEX(Calender!B:B,MATCH(Data!A122,Calender!C:C,0))</f>
        <v>3</v>
      </c>
      <c r="C122" t="s">
        <v>173</v>
      </c>
      <c r="D122" s="9">
        <v>3495293</v>
      </c>
    </row>
    <row r="123" spans="1:7" hidden="1" x14ac:dyDescent="0.3">
      <c r="A123" t="s">
        <v>110</v>
      </c>
      <c r="B123" s="5">
        <f>INDEX(Calender!B:B,MATCH(Data!A123,Calender!C:C,0))</f>
        <v>3</v>
      </c>
      <c r="C123" t="s">
        <v>23</v>
      </c>
      <c r="D123" s="24" t="s">
        <v>55</v>
      </c>
    </row>
    <row r="124" spans="1:7" hidden="1" x14ac:dyDescent="0.3">
      <c r="A124" t="s">
        <v>110</v>
      </c>
      <c r="B124" s="5">
        <f>INDEX(Calender!B:B,MATCH(Data!A124,Calender!C:C,0))</f>
        <v>3</v>
      </c>
      <c r="C124" t="s">
        <v>24</v>
      </c>
      <c r="D124" s="24" t="s">
        <v>55</v>
      </c>
    </row>
    <row r="125" spans="1:7" hidden="1" x14ac:dyDescent="0.3">
      <c r="A125" t="s">
        <v>110</v>
      </c>
      <c r="B125" s="5">
        <f>INDEX(Calender!B:B,MATCH(Data!A125,Calender!C:C,0))</f>
        <v>3</v>
      </c>
      <c r="C125" t="s">
        <v>25</v>
      </c>
      <c r="D125" s="9">
        <v>378093</v>
      </c>
    </row>
    <row r="126" spans="1:7" hidden="1" x14ac:dyDescent="0.3">
      <c r="A126" t="s">
        <v>110</v>
      </c>
      <c r="B126" s="5">
        <f>INDEX(Calender!B:B,MATCH(Data!A126,Calender!C:C,0))</f>
        <v>3</v>
      </c>
      <c r="C126" t="s">
        <v>26</v>
      </c>
      <c r="D126" s="9">
        <v>6557</v>
      </c>
    </row>
    <row r="127" spans="1:7" hidden="1" x14ac:dyDescent="0.3">
      <c r="A127" t="s">
        <v>110</v>
      </c>
      <c r="B127" s="5">
        <f>INDEX(Calender!B:B,MATCH(Data!A127,Calender!C:C,0))</f>
        <v>3</v>
      </c>
      <c r="C127" t="s">
        <v>174</v>
      </c>
      <c r="D127" s="9">
        <v>436007</v>
      </c>
    </row>
    <row r="128" spans="1:7" hidden="1" x14ac:dyDescent="0.3">
      <c r="A128" t="s">
        <v>110</v>
      </c>
      <c r="B128" s="5">
        <f>INDEX(Calender!B:B,MATCH(Data!A128,Calender!C:C,0))</f>
        <v>3</v>
      </c>
      <c r="C128" t="s">
        <v>27</v>
      </c>
      <c r="D128" s="9">
        <v>15611</v>
      </c>
    </row>
    <row r="129" spans="1:4" hidden="1" x14ac:dyDescent="0.3">
      <c r="A129" t="s">
        <v>110</v>
      </c>
      <c r="B129" s="5">
        <f>INDEX(Calender!B:B,MATCH(Data!A129,Calender!C:C,0))</f>
        <v>3</v>
      </c>
      <c r="C129" t="s">
        <v>54</v>
      </c>
      <c r="D129" s="9">
        <v>-10000</v>
      </c>
    </row>
    <row r="130" spans="1:4" hidden="1" x14ac:dyDescent="0.3">
      <c r="A130" t="s">
        <v>110</v>
      </c>
      <c r="B130" s="5">
        <f>INDEX(Calender!B:B,MATCH(Data!A130,Calender!C:C,0))</f>
        <v>3</v>
      </c>
      <c r="C130" t="s">
        <v>30</v>
      </c>
      <c r="D130" s="9">
        <v>4321561</v>
      </c>
    </row>
    <row r="131" spans="1:4" hidden="1" x14ac:dyDescent="0.3">
      <c r="A131" t="s">
        <v>110</v>
      </c>
      <c r="B131" s="5">
        <f>INDEX(Calender!B:B,MATCH(Data!A131,Calender!C:C,0))</f>
        <v>3</v>
      </c>
      <c r="C131" t="s">
        <v>175</v>
      </c>
      <c r="D131" s="9">
        <v>343426</v>
      </c>
    </row>
    <row r="132" spans="1:4" hidden="1" x14ac:dyDescent="0.3">
      <c r="A132" t="s">
        <v>110</v>
      </c>
      <c r="B132" s="5">
        <f>INDEX(Calender!B:B,MATCH(Data!A132,Calender!C:C,0))</f>
        <v>3</v>
      </c>
      <c r="C132" t="s">
        <v>31</v>
      </c>
      <c r="D132" s="9">
        <v>1997</v>
      </c>
    </row>
    <row r="133" spans="1:4" hidden="1" x14ac:dyDescent="0.3">
      <c r="A133" t="s">
        <v>110</v>
      </c>
      <c r="B133" s="5">
        <f>INDEX(Calender!B:B,MATCH(Data!A133,Calender!C:C,0))</f>
        <v>3</v>
      </c>
      <c r="C133" t="s">
        <v>32</v>
      </c>
      <c r="D133" s="9">
        <v>300</v>
      </c>
    </row>
    <row r="134" spans="1:4" hidden="1" x14ac:dyDescent="0.3">
      <c r="A134" t="s">
        <v>110</v>
      </c>
      <c r="B134" s="5">
        <f>INDEX(Calender!B:B,MATCH(Data!A134,Calender!C:C,0))</f>
        <v>3</v>
      </c>
      <c r="C134" t="s">
        <v>33</v>
      </c>
      <c r="D134" s="9">
        <v>345723</v>
      </c>
    </row>
    <row r="135" spans="1:4" hidden="1" x14ac:dyDescent="0.3">
      <c r="A135" t="s">
        <v>110</v>
      </c>
      <c r="B135" s="5">
        <f>INDEX(Calender!B:B,MATCH(Data!A135,Calender!C:C,0))</f>
        <v>3</v>
      </c>
      <c r="C135" t="s">
        <v>34</v>
      </c>
      <c r="D135" s="9">
        <v>4321561</v>
      </c>
    </row>
    <row r="136" spans="1:4" hidden="1" x14ac:dyDescent="0.3">
      <c r="A136" t="s">
        <v>110</v>
      </c>
      <c r="B136" s="5">
        <f>INDEX(Calender!B:B,MATCH(Data!A136,Calender!C:C,0))</f>
        <v>3</v>
      </c>
      <c r="C136" t="s">
        <v>35</v>
      </c>
      <c r="D136" s="9">
        <v>345723</v>
      </c>
    </row>
    <row r="137" spans="1:4" hidden="1" x14ac:dyDescent="0.3">
      <c r="A137" t="s">
        <v>110</v>
      </c>
      <c r="B137" s="5">
        <f>INDEX(Calender!B:B,MATCH(Data!A137,Calender!C:C,0))</f>
        <v>3</v>
      </c>
      <c r="C137" t="s">
        <v>36</v>
      </c>
      <c r="D137" s="9">
        <v>4667284</v>
      </c>
    </row>
    <row r="138" spans="1:4" x14ac:dyDescent="0.3">
      <c r="A138" t="s">
        <v>110</v>
      </c>
      <c r="B138" s="5">
        <f>INDEX(Calender!B:B,MATCH(Data!A138,Calender!C:C,0))</f>
        <v>3</v>
      </c>
      <c r="C138" t="s">
        <v>37</v>
      </c>
      <c r="D138" s="25">
        <v>0.1434</v>
      </c>
    </row>
    <row r="139" spans="1:4" x14ac:dyDescent="0.3">
      <c r="A139" t="s">
        <v>110</v>
      </c>
      <c r="B139" s="5">
        <f>INDEX(Calender!B:B,MATCH(Data!A139,Calender!C:C,0))</f>
        <v>3</v>
      </c>
      <c r="C139" t="s">
        <v>38</v>
      </c>
      <c r="D139" s="25">
        <v>0.15490000000000001</v>
      </c>
    </row>
    <row r="140" spans="1:4" hidden="1" x14ac:dyDescent="0.3">
      <c r="A140" t="s">
        <v>110</v>
      </c>
      <c r="B140" s="5">
        <f>INDEX(Calender!B:B,MATCH(Data!A140,Calender!C:C,0))</f>
        <v>3</v>
      </c>
      <c r="C140" t="s">
        <v>170</v>
      </c>
      <c r="D140" s="9">
        <v>25849994</v>
      </c>
    </row>
    <row r="141" spans="1:4" hidden="1" x14ac:dyDescent="0.3">
      <c r="A141" t="s">
        <v>110</v>
      </c>
      <c r="B141" s="5">
        <f>INDEX(Calender!B:B,MATCH(Data!A141,Calender!C:C,0))</f>
        <v>3</v>
      </c>
      <c r="C141" t="s">
        <v>157</v>
      </c>
      <c r="D141" s="9">
        <v>1541647</v>
      </c>
    </row>
    <row r="142" spans="1:4" hidden="1" x14ac:dyDescent="0.3">
      <c r="A142" t="s">
        <v>110</v>
      </c>
      <c r="B142" s="5">
        <f>INDEX(Calender!B:B,MATCH(Data!A142,Calender!C:C,0))</f>
        <v>3</v>
      </c>
      <c r="C142" t="s">
        <v>158</v>
      </c>
      <c r="D142" s="9">
        <v>48677</v>
      </c>
    </row>
    <row r="143" spans="1:4" hidden="1" x14ac:dyDescent="0.3">
      <c r="A143" t="s">
        <v>110</v>
      </c>
      <c r="B143" s="5">
        <f>INDEX(Calender!B:B,MATCH(Data!A143,Calender!C:C,0))</f>
        <v>3</v>
      </c>
      <c r="C143" t="s">
        <v>178</v>
      </c>
      <c r="D143" s="9">
        <v>2695653</v>
      </c>
    </row>
    <row r="144" spans="1:4" hidden="1" x14ac:dyDescent="0.3">
      <c r="A144" t="s">
        <v>110</v>
      </c>
      <c r="B144" s="5">
        <f>INDEX(Calender!B:B,MATCH(Data!A144,Calender!C:C,0))</f>
        <v>3</v>
      </c>
      <c r="C144" t="s">
        <v>160</v>
      </c>
      <c r="D144" s="9">
        <v>4600</v>
      </c>
    </row>
    <row r="145" spans="1:4" hidden="1" x14ac:dyDescent="0.3">
      <c r="A145" t="s">
        <v>110</v>
      </c>
      <c r="B145" s="5">
        <f>INDEX(Calender!B:B,MATCH(Data!A145,Calender!C:C,0))</f>
        <v>3</v>
      </c>
      <c r="C145" t="s">
        <v>161</v>
      </c>
      <c r="D145" s="24" t="s">
        <v>55</v>
      </c>
    </row>
    <row r="146" spans="1:4" hidden="1" x14ac:dyDescent="0.3">
      <c r="A146" t="s">
        <v>110</v>
      </c>
      <c r="B146" s="5">
        <f>INDEX(Calender!B:B,MATCH(Data!A146,Calender!C:C,0))</f>
        <v>3</v>
      </c>
      <c r="C146" t="s">
        <v>162</v>
      </c>
      <c r="D146" s="9">
        <v>7528957</v>
      </c>
    </row>
    <row r="147" spans="1:4" hidden="1" x14ac:dyDescent="0.3">
      <c r="A147" t="s">
        <v>110</v>
      </c>
      <c r="B147" s="5">
        <f>INDEX(Calender!B:B,MATCH(Data!A147,Calender!C:C,0))</f>
        <v>3</v>
      </c>
      <c r="C147" t="s">
        <v>163</v>
      </c>
      <c r="D147" s="9">
        <v>3915702</v>
      </c>
    </row>
    <row r="148" spans="1:4" hidden="1" x14ac:dyDescent="0.3">
      <c r="A148" t="s">
        <v>110</v>
      </c>
      <c r="B148" s="5">
        <f>INDEX(Calender!B:B,MATCH(Data!A148,Calender!C:C,0))</f>
        <v>3</v>
      </c>
      <c r="C148" t="s">
        <v>164</v>
      </c>
      <c r="D148" s="9">
        <v>17782799</v>
      </c>
    </row>
    <row r="149" spans="1:4" hidden="1" x14ac:dyDescent="0.3">
      <c r="A149" t="s">
        <v>110</v>
      </c>
      <c r="B149" s="5">
        <f>INDEX(Calender!B:B,MATCH(Data!A149,Calender!C:C,0))</f>
        <v>3</v>
      </c>
      <c r="C149" t="s">
        <v>165</v>
      </c>
      <c r="D149" s="9">
        <v>3714934</v>
      </c>
    </row>
    <row r="150" spans="1:4" hidden="1" x14ac:dyDescent="0.3">
      <c r="A150" t="s">
        <v>110</v>
      </c>
      <c r="B150" s="5">
        <f>INDEX(Calender!B:B,MATCH(Data!A150,Calender!C:C,0))</f>
        <v>3</v>
      </c>
      <c r="C150" t="s">
        <v>166</v>
      </c>
      <c r="D150" s="9">
        <v>6800</v>
      </c>
    </row>
    <row r="151" spans="1:4" hidden="1" x14ac:dyDescent="0.3">
      <c r="A151" t="s">
        <v>110</v>
      </c>
      <c r="B151" s="5">
        <f>INDEX(Calender!B:B,MATCH(Data!A151,Calender!C:C,0))</f>
        <v>3</v>
      </c>
      <c r="C151" t="s">
        <v>167</v>
      </c>
      <c r="D151" s="9">
        <v>207011</v>
      </c>
    </row>
    <row r="152" spans="1:4" hidden="1" x14ac:dyDescent="0.3">
      <c r="A152" t="s">
        <v>110</v>
      </c>
      <c r="B152" s="5">
        <f>INDEX(Calender!B:B,MATCH(Data!A152,Calender!C:C,0))</f>
        <v>3</v>
      </c>
      <c r="C152" t="s">
        <v>168</v>
      </c>
      <c r="D152" s="9">
        <v>1356513</v>
      </c>
    </row>
    <row r="153" spans="1:4" hidden="1" x14ac:dyDescent="0.3">
      <c r="A153" t="s">
        <v>110</v>
      </c>
      <c r="B153" s="5">
        <f>INDEX(Calender!B:B,MATCH(Data!A153,Calender!C:C,0))</f>
        <v>3</v>
      </c>
      <c r="C153" t="s">
        <v>39</v>
      </c>
      <c r="D153" s="9">
        <v>761244</v>
      </c>
    </row>
    <row r="154" spans="1:4" hidden="1" x14ac:dyDescent="0.3">
      <c r="A154" t="s">
        <v>110</v>
      </c>
      <c r="B154" s="5">
        <f>INDEX(Calender!B:B,MATCH(Data!A154,Calender!C:C,0))</f>
        <v>3</v>
      </c>
      <c r="C154" t="s">
        <v>40</v>
      </c>
      <c r="D154" s="9">
        <v>2780316</v>
      </c>
    </row>
    <row r="155" spans="1:4" hidden="1" x14ac:dyDescent="0.3">
      <c r="A155" t="s">
        <v>110</v>
      </c>
      <c r="B155" s="5">
        <f>INDEX(Calender!B:B,MATCH(Data!A155,Calender!C:C,0))</f>
        <v>3</v>
      </c>
      <c r="C155" t="s">
        <v>169</v>
      </c>
      <c r="D155" s="9">
        <v>1065630</v>
      </c>
    </row>
    <row r="156" spans="1:4" hidden="1" x14ac:dyDescent="0.3">
      <c r="A156" t="s">
        <v>110</v>
      </c>
      <c r="B156" s="5">
        <f>INDEX(Calender!B:B,MATCH(Data!A156,Calender!C:C,0))</f>
        <v>3</v>
      </c>
      <c r="C156" t="s">
        <v>170</v>
      </c>
      <c r="D156" s="9">
        <v>25849994</v>
      </c>
    </row>
    <row r="157" spans="1:4" hidden="1" x14ac:dyDescent="0.3">
      <c r="A157" t="s">
        <v>110</v>
      </c>
      <c r="B157" s="5">
        <f>INDEX(Calender!B:B,MATCH(Data!A157,Calender!C:C,0))</f>
        <v>3</v>
      </c>
      <c r="C157" t="s">
        <v>157</v>
      </c>
      <c r="D157" s="9">
        <v>1541647</v>
      </c>
    </row>
    <row r="158" spans="1:4" hidden="1" x14ac:dyDescent="0.3">
      <c r="A158" t="s">
        <v>110</v>
      </c>
      <c r="B158" s="5">
        <f>INDEX(Calender!B:B,MATCH(Data!A158,Calender!C:C,0))</f>
        <v>3</v>
      </c>
      <c r="C158" t="s">
        <v>158</v>
      </c>
      <c r="D158" s="9">
        <v>48677</v>
      </c>
    </row>
    <row r="159" spans="1:4" hidden="1" x14ac:dyDescent="0.3">
      <c r="A159" t="s">
        <v>110</v>
      </c>
      <c r="B159" s="5">
        <f>INDEX(Calender!B:B,MATCH(Data!A159,Calender!C:C,0))</f>
        <v>3</v>
      </c>
      <c r="C159" t="s">
        <v>178</v>
      </c>
      <c r="D159" s="9">
        <v>2695653</v>
      </c>
    </row>
    <row r="160" spans="1:4" hidden="1" x14ac:dyDescent="0.3">
      <c r="A160" t="s">
        <v>110</v>
      </c>
      <c r="B160" s="5">
        <f>INDEX(Calender!B:B,MATCH(Data!A160,Calender!C:C,0))</f>
        <v>3</v>
      </c>
      <c r="C160" t="s">
        <v>159</v>
      </c>
      <c r="D160" s="9">
        <v>30135971</v>
      </c>
    </row>
    <row r="161" spans="1:7" hidden="1" x14ac:dyDescent="0.3">
      <c r="A161" t="s">
        <v>110</v>
      </c>
      <c r="B161" s="5">
        <f>INDEX(Calender!B:B,MATCH(Data!A161,Calender!C:C,0))</f>
        <v>3</v>
      </c>
      <c r="C161" t="s">
        <v>21</v>
      </c>
      <c r="D161" s="25">
        <v>0.15490000000000001</v>
      </c>
    </row>
    <row r="162" spans="1:7" hidden="1" x14ac:dyDescent="0.3">
      <c r="A162" s="6" t="s">
        <v>110</v>
      </c>
      <c r="B162" s="5">
        <f>INDEX(Calender!B:B,MATCH(Data!A162,Calender!C:C,0))</f>
        <v>3</v>
      </c>
      <c r="C162" s="6" t="s">
        <v>20</v>
      </c>
      <c r="D162" s="26" t="s">
        <v>56</v>
      </c>
      <c r="E162" s="27" t="s">
        <v>63</v>
      </c>
      <c r="F162" s="27" t="s">
        <v>57</v>
      </c>
    </row>
    <row r="163" spans="1:7" hidden="1" x14ac:dyDescent="0.3">
      <c r="A163" t="s">
        <v>110</v>
      </c>
      <c r="B163" s="5">
        <f>INDEX(Calender!B:B,MATCH(Data!A163,Calender!C:C,0))</f>
        <v>3</v>
      </c>
      <c r="C163" t="s">
        <v>41</v>
      </c>
      <c r="D163" s="9">
        <v>9636</v>
      </c>
      <c r="E163" s="24">
        <v>1204</v>
      </c>
      <c r="F163" s="24">
        <v>8432</v>
      </c>
    </row>
    <row r="164" spans="1:7" hidden="1" x14ac:dyDescent="0.3">
      <c r="A164" t="s">
        <v>110</v>
      </c>
      <c r="B164" s="5">
        <f>INDEX(Calender!B:B,MATCH(Data!A164,Calender!C:C,0))</f>
        <v>3</v>
      </c>
      <c r="C164" t="s">
        <v>42</v>
      </c>
      <c r="D164" s="9">
        <v>105453</v>
      </c>
      <c r="E164" s="24">
        <v>23092</v>
      </c>
      <c r="F164" s="24">
        <v>82361</v>
      </c>
    </row>
    <row r="165" spans="1:7" hidden="1" x14ac:dyDescent="0.3">
      <c r="A165" t="s">
        <v>110</v>
      </c>
      <c r="B165" s="5">
        <f>INDEX(Calender!B:B,MATCH(Data!A165,Calender!C:C,0))</f>
        <v>3</v>
      </c>
      <c r="C165" t="s">
        <v>43</v>
      </c>
      <c r="D165" s="9">
        <v>49535</v>
      </c>
      <c r="E165" s="24">
        <v>20360</v>
      </c>
      <c r="F165" s="24">
        <v>29175</v>
      </c>
    </row>
    <row r="166" spans="1:7" hidden="1" x14ac:dyDescent="0.3">
      <c r="A166" t="s">
        <v>110</v>
      </c>
      <c r="B166" s="5">
        <f>INDEX(Calender!B:B,MATCH(Data!A166,Calender!C:C,0))</f>
        <v>3</v>
      </c>
      <c r="C166" t="s">
        <v>44</v>
      </c>
      <c r="D166" s="9">
        <v>56736</v>
      </c>
      <c r="E166" s="24">
        <v>55229</v>
      </c>
      <c r="F166" s="24">
        <v>1507</v>
      </c>
    </row>
    <row r="167" spans="1:7" hidden="1" x14ac:dyDescent="0.3">
      <c r="A167" t="s">
        <v>110</v>
      </c>
      <c r="B167" s="5">
        <f>INDEX(Calender!B:B,MATCH(Data!A167,Calender!C:C,0))</f>
        <v>3</v>
      </c>
      <c r="C167" t="s">
        <v>171</v>
      </c>
      <c r="D167" s="25">
        <v>7.6E-3</v>
      </c>
    </row>
    <row r="168" spans="1:7" hidden="1" x14ac:dyDescent="0.3">
      <c r="A168" t="s">
        <v>110</v>
      </c>
      <c r="B168" s="5">
        <f>INDEX(Calender!B:B,MATCH(Data!A168,Calender!C:C,0))</f>
        <v>3</v>
      </c>
      <c r="C168" t="s">
        <v>172</v>
      </c>
      <c r="D168" s="25">
        <v>4.3E-3</v>
      </c>
    </row>
    <row r="169" spans="1:7" ht="57.6" hidden="1" x14ac:dyDescent="0.3">
      <c r="A169" s="6" t="s">
        <v>110</v>
      </c>
      <c r="B169" s="5">
        <f>INDEX(Calender!B:B,MATCH(Data!A169,Calender!C:C,0))</f>
        <v>3</v>
      </c>
      <c r="C169" s="6" t="s">
        <v>20</v>
      </c>
      <c r="D169" s="28" t="s">
        <v>134</v>
      </c>
      <c r="E169" s="29" t="s">
        <v>81</v>
      </c>
      <c r="F169" s="27" t="s">
        <v>58</v>
      </c>
    </row>
    <row r="170" spans="1:7" hidden="1" x14ac:dyDescent="0.3">
      <c r="A170" t="s">
        <v>110</v>
      </c>
      <c r="B170" s="5">
        <f>INDEX(Calender!B:B,MATCH(Data!A170,Calender!C:C,0))</f>
        <v>3</v>
      </c>
      <c r="C170" t="s">
        <v>41</v>
      </c>
      <c r="D170" s="9">
        <v>9636</v>
      </c>
      <c r="E170" s="24">
        <v>9638</v>
      </c>
      <c r="F170" s="24">
        <v>-2</v>
      </c>
    </row>
    <row r="171" spans="1:7" hidden="1" x14ac:dyDescent="0.3">
      <c r="A171" t="s">
        <v>110</v>
      </c>
      <c r="B171" s="5">
        <f>INDEX(Calender!B:B,MATCH(Data!A171,Calender!C:C,0))</f>
        <v>3</v>
      </c>
      <c r="C171" t="s">
        <v>42</v>
      </c>
      <c r="D171" s="9">
        <v>105453</v>
      </c>
      <c r="E171" s="24">
        <v>109171</v>
      </c>
      <c r="F171" s="24">
        <v>-3718</v>
      </c>
    </row>
    <row r="172" spans="1:7" hidden="1" x14ac:dyDescent="0.3">
      <c r="A172" t="s">
        <v>110</v>
      </c>
      <c r="B172" s="5">
        <f>INDEX(Calender!B:B,MATCH(Data!A172,Calender!C:C,0))</f>
        <v>3</v>
      </c>
      <c r="C172" t="s">
        <v>43</v>
      </c>
      <c r="D172" s="9">
        <v>49535</v>
      </c>
      <c r="E172" s="24">
        <v>51283</v>
      </c>
      <c r="F172" s="24">
        <v>-1748</v>
      </c>
    </row>
    <row r="173" spans="1:7" hidden="1" x14ac:dyDescent="0.3">
      <c r="A173" t="s">
        <v>110</v>
      </c>
      <c r="B173" s="5">
        <f>INDEX(Calender!B:B,MATCH(Data!A173,Calender!C:C,0))</f>
        <v>3</v>
      </c>
      <c r="C173" t="s">
        <v>44</v>
      </c>
      <c r="D173" s="9">
        <v>56736</v>
      </c>
      <c r="E173" s="24">
        <v>55975</v>
      </c>
      <c r="F173" s="24">
        <v>761</v>
      </c>
    </row>
    <row r="174" spans="1:7" hidden="1" x14ac:dyDescent="0.3">
      <c r="A174" t="s">
        <v>110</v>
      </c>
      <c r="B174" s="5">
        <f>INDEX(Calender!B:B,MATCH(Data!A174,Calender!C:C,0))</f>
        <v>3</v>
      </c>
      <c r="C174" t="s">
        <v>176</v>
      </c>
      <c r="D174" s="24" t="s">
        <v>55</v>
      </c>
    </row>
    <row r="175" spans="1:7" hidden="1" x14ac:dyDescent="0.3">
      <c r="A175" t="s">
        <v>110</v>
      </c>
      <c r="B175" s="5">
        <f>INDEX(Calender!B:B,MATCH(Data!A175,Calender!C:C,0))</f>
        <v>3</v>
      </c>
      <c r="C175" t="s">
        <v>177</v>
      </c>
      <c r="D175" s="24" t="s">
        <v>55</v>
      </c>
    </row>
    <row r="176" spans="1:7" ht="57.6" hidden="1" x14ac:dyDescent="0.3">
      <c r="A176" s="6" t="s">
        <v>110</v>
      </c>
      <c r="B176" s="5">
        <f>INDEX(Calender!B:B,MATCH(Data!A176,Calender!C:C,0))</f>
        <v>3</v>
      </c>
      <c r="C176" s="6" t="s">
        <v>45</v>
      </c>
      <c r="D176" s="28" t="s">
        <v>134</v>
      </c>
      <c r="E176" s="29" t="s">
        <v>81</v>
      </c>
      <c r="F176" s="27" t="s">
        <v>58</v>
      </c>
      <c r="G176" s="30" t="s">
        <v>60</v>
      </c>
    </row>
    <row r="177" spans="1:7" hidden="1" x14ac:dyDescent="0.3">
      <c r="A177" t="s">
        <v>110</v>
      </c>
      <c r="B177" s="5">
        <f>INDEX(Calender!B:B,MATCH(Data!A177,Calender!C:C,0))</f>
        <v>3</v>
      </c>
      <c r="C177" t="s">
        <v>46</v>
      </c>
      <c r="D177" s="9">
        <v>443747</v>
      </c>
      <c r="E177" s="24">
        <v>440247</v>
      </c>
      <c r="F177" s="24">
        <v>3500</v>
      </c>
      <c r="G177" s="31">
        <v>8.0000000000000002E-3</v>
      </c>
    </row>
    <row r="178" spans="1:7" hidden="1" x14ac:dyDescent="0.3">
      <c r="A178" t="s">
        <v>110</v>
      </c>
      <c r="B178" s="5">
        <f>INDEX(Calender!B:B,MATCH(Data!A178,Calender!C:C,0))</f>
        <v>3</v>
      </c>
      <c r="C178" t="s">
        <v>47</v>
      </c>
      <c r="D178" s="9">
        <v>445245</v>
      </c>
      <c r="E178" s="24">
        <v>196848</v>
      </c>
      <c r="F178" s="24">
        <v>248397</v>
      </c>
      <c r="G178" s="31">
        <v>1.2619</v>
      </c>
    </row>
    <row r="179" spans="1:7" hidden="1" x14ac:dyDescent="0.3">
      <c r="A179" t="s">
        <v>110</v>
      </c>
      <c r="B179" s="5">
        <f>INDEX(Calender!B:B,MATCH(Data!A179,Calender!C:C,0))</f>
        <v>3</v>
      </c>
      <c r="C179" t="s">
        <v>48</v>
      </c>
      <c r="D179" s="24" t="s">
        <v>55</v>
      </c>
    </row>
    <row r="180" spans="1:7" hidden="1" x14ac:dyDescent="0.3">
      <c r="A180" t="s">
        <v>110</v>
      </c>
      <c r="B180" s="5">
        <f>INDEX(Calender!B:B,MATCH(Data!A181,Calender!C:C,0))</f>
        <v>3</v>
      </c>
      <c r="C180" t="s">
        <v>50</v>
      </c>
      <c r="D180" s="9">
        <v>749444</v>
      </c>
    </row>
    <row r="181" spans="1:7" hidden="1" x14ac:dyDescent="0.3">
      <c r="A181" t="s">
        <v>110</v>
      </c>
      <c r="B181" s="5">
        <f>INDEX(Calender!B:B,MATCH(Data!A182,Calender!C:C,0))</f>
        <v>3</v>
      </c>
      <c r="C181" t="s">
        <v>51</v>
      </c>
      <c r="D181" s="9">
        <v>1700169</v>
      </c>
    </row>
    <row r="182" spans="1:7" hidden="1" x14ac:dyDescent="0.3">
      <c r="A182" t="s">
        <v>110</v>
      </c>
      <c r="B182" s="5">
        <f>INDEX(Calender!B:B,MATCH(Data!A615,Calender!C:C,0))</f>
        <v>10</v>
      </c>
      <c r="C182" t="s">
        <v>49</v>
      </c>
      <c r="D182" s="9">
        <v>950725</v>
      </c>
    </row>
    <row r="183" spans="1:7" hidden="1" x14ac:dyDescent="0.3">
      <c r="A183" t="s">
        <v>110</v>
      </c>
      <c r="B183" s="5">
        <f>INDEX(Calender!B:B,MATCH(Data!A618,Calender!C:C,0))</f>
        <v>11</v>
      </c>
      <c r="C183" t="s">
        <v>179</v>
      </c>
      <c r="D183" s="9">
        <v>30135971</v>
      </c>
    </row>
    <row r="184" spans="1:7" hidden="1" x14ac:dyDescent="0.3">
      <c r="A184" t="s">
        <v>109</v>
      </c>
      <c r="B184" s="5">
        <f>INDEX(Calender!B:B,MATCH(Data!A184,Calender!C:C,0))</f>
        <v>4</v>
      </c>
      <c r="C184" t="s">
        <v>173</v>
      </c>
      <c r="D184" s="9">
        <v>3495293</v>
      </c>
    </row>
    <row r="185" spans="1:7" hidden="1" x14ac:dyDescent="0.3">
      <c r="A185" t="s">
        <v>109</v>
      </c>
      <c r="B185" s="5">
        <f>INDEX(Calender!B:B,MATCH(Data!A185,Calender!C:C,0))</f>
        <v>4</v>
      </c>
      <c r="C185" t="s">
        <v>23</v>
      </c>
      <c r="D185" s="24" t="s">
        <v>55</v>
      </c>
    </row>
    <row r="186" spans="1:7" hidden="1" x14ac:dyDescent="0.3">
      <c r="A186" t="s">
        <v>109</v>
      </c>
      <c r="B186" s="5">
        <f>INDEX(Calender!B:B,MATCH(Data!A186,Calender!C:C,0))</f>
        <v>4</v>
      </c>
      <c r="C186" t="s">
        <v>24</v>
      </c>
      <c r="D186" s="24" t="s">
        <v>55</v>
      </c>
    </row>
    <row r="187" spans="1:7" hidden="1" x14ac:dyDescent="0.3">
      <c r="A187" t="s">
        <v>109</v>
      </c>
      <c r="B187" s="5">
        <f>INDEX(Calender!B:B,MATCH(Data!A187,Calender!C:C,0))</f>
        <v>4</v>
      </c>
      <c r="C187" t="s">
        <v>25</v>
      </c>
      <c r="D187" s="9">
        <v>378093</v>
      </c>
    </row>
    <row r="188" spans="1:7" hidden="1" x14ac:dyDescent="0.3">
      <c r="A188" t="s">
        <v>109</v>
      </c>
      <c r="B188" s="5">
        <f>INDEX(Calender!B:B,MATCH(Data!A188,Calender!C:C,0))</f>
        <v>4</v>
      </c>
      <c r="C188" t="s">
        <v>26</v>
      </c>
      <c r="D188" s="9">
        <v>6557</v>
      </c>
    </row>
    <row r="189" spans="1:7" hidden="1" x14ac:dyDescent="0.3">
      <c r="A189" t="s">
        <v>109</v>
      </c>
      <c r="B189" s="5">
        <f>INDEX(Calender!B:B,MATCH(Data!A189,Calender!C:C,0))</f>
        <v>4</v>
      </c>
      <c r="C189" t="s">
        <v>174</v>
      </c>
      <c r="D189" s="9">
        <v>408810</v>
      </c>
    </row>
    <row r="190" spans="1:7" hidden="1" x14ac:dyDescent="0.3">
      <c r="A190" t="s">
        <v>109</v>
      </c>
      <c r="B190" s="5">
        <f>INDEX(Calender!B:B,MATCH(Data!A190,Calender!C:C,0))</f>
        <v>4</v>
      </c>
      <c r="C190" t="s">
        <v>27</v>
      </c>
      <c r="D190" s="9">
        <v>15611</v>
      </c>
    </row>
    <row r="191" spans="1:7" hidden="1" x14ac:dyDescent="0.3">
      <c r="A191" t="s">
        <v>109</v>
      </c>
      <c r="B191" s="5">
        <f>INDEX(Calender!B:B,MATCH(Data!A191,Calender!C:C,0))</f>
        <v>4</v>
      </c>
      <c r="C191" t="s">
        <v>54</v>
      </c>
      <c r="D191" s="9">
        <v>-347952</v>
      </c>
    </row>
    <row r="192" spans="1:7" hidden="1" x14ac:dyDescent="0.3">
      <c r="A192" t="s">
        <v>109</v>
      </c>
      <c r="B192" s="5">
        <f>INDEX(Calender!B:B,MATCH(Data!A192,Calender!C:C,0))</f>
        <v>4</v>
      </c>
      <c r="C192" t="s">
        <v>30</v>
      </c>
      <c r="D192" s="9">
        <v>3956412</v>
      </c>
    </row>
    <row r="193" spans="1:4" hidden="1" x14ac:dyDescent="0.3">
      <c r="A193" t="s">
        <v>109</v>
      </c>
      <c r="B193" s="5">
        <f>INDEX(Calender!B:B,MATCH(Data!A193,Calender!C:C,0))</f>
        <v>4</v>
      </c>
      <c r="C193" t="s">
        <v>175</v>
      </c>
      <c r="D193" s="9">
        <v>392077</v>
      </c>
    </row>
    <row r="194" spans="1:4" hidden="1" x14ac:dyDescent="0.3">
      <c r="A194" t="s">
        <v>109</v>
      </c>
      <c r="B194" s="5">
        <f>INDEX(Calender!B:B,MATCH(Data!A194,Calender!C:C,0))</f>
        <v>4</v>
      </c>
      <c r="C194" t="s">
        <v>31</v>
      </c>
      <c r="D194" s="9">
        <v>1997</v>
      </c>
    </row>
    <row r="195" spans="1:4" hidden="1" x14ac:dyDescent="0.3">
      <c r="A195" t="s">
        <v>109</v>
      </c>
      <c r="B195" s="5">
        <f>INDEX(Calender!B:B,MATCH(Data!A195,Calender!C:C,0))</f>
        <v>4</v>
      </c>
      <c r="C195" t="s">
        <v>32</v>
      </c>
      <c r="D195" s="9">
        <v>300</v>
      </c>
    </row>
    <row r="196" spans="1:4" hidden="1" x14ac:dyDescent="0.3">
      <c r="A196" t="s">
        <v>109</v>
      </c>
      <c r="B196" s="5">
        <f>INDEX(Calender!B:B,MATCH(Data!A196,Calender!C:C,0))</f>
        <v>4</v>
      </c>
      <c r="C196" t="s">
        <v>33</v>
      </c>
      <c r="D196" s="9">
        <v>394374</v>
      </c>
    </row>
    <row r="197" spans="1:4" hidden="1" x14ac:dyDescent="0.3">
      <c r="A197" t="s">
        <v>109</v>
      </c>
      <c r="B197" s="5">
        <f>INDEX(Calender!B:B,MATCH(Data!A197,Calender!C:C,0))</f>
        <v>4</v>
      </c>
      <c r="C197" t="s">
        <v>34</v>
      </c>
      <c r="D197" s="9">
        <v>3956412</v>
      </c>
    </row>
    <row r="198" spans="1:4" hidden="1" x14ac:dyDescent="0.3">
      <c r="A198" t="s">
        <v>109</v>
      </c>
      <c r="B198" s="5">
        <f>INDEX(Calender!B:B,MATCH(Data!A198,Calender!C:C,0))</f>
        <v>4</v>
      </c>
      <c r="C198" t="s">
        <v>35</v>
      </c>
      <c r="D198" s="9">
        <v>394374</v>
      </c>
    </row>
    <row r="199" spans="1:4" hidden="1" x14ac:dyDescent="0.3">
      <c r="A199" t="s">
        <v>109</v>
      </c>
      <c r="B199" s="5">
        <f>INDEX(Calender!B:B,MATCH(Data!A199,Calender!C:C,0))</f>
        <v>4</v>
      </c>
      <c r="C199" t="s">
        <v>36</v>
      </c>
      <c r="D199" s="9">
        <v>4350786</v>
      </c>
    </row>
    <row r="200" spans="1:4" x14ac:dyDescent="0.3">
      <c r="A200" t="s">
        <v>109</v>
      </c>
      <c r="B200" s="5">
        <f>INDEX(Calender!B:B,MATCH(Data!A200,Calender!C:C,0))</f>
        <v>4</v>
      </c>
      <c r="C200" t="s">
        <v>37</v>
      </c>
      <c r="D200" s="25">
        <v>0.12590000000000001</v>
      </c>
    </row>
    <row r="201" spans="1:4" x14ac:dyDescent="0.3">
      <c r="A201" t="s">
        <v>109</v>
      </c>
      <c r="B201" s="5">
        <f>INDEX(Calender!B:B,MATCH(Data!A201,Calender!C:C,0))</f>
        <v>4</v>
      </c>
      <c r="C201" t="s">
        <v>38</v>
      </c>
      <c r="D201" s="25">
        <v>0.13850000000000001</v>
      </c>
    </row>
    <row r="202" spans="1:4" hidden="1" x14ac:dyDescent="0.3">
      <c r="A202" t="s">
        <v>109</v>
      </c>
      <c r="B202" s="5">
        <f>INDEX(Calender!B:B,MATCH(Data!A202,Calender!C:C,0))</f>
        <v>4</v>
      </c>
      <c r="C202" t="s">
        <v>170</v>
      </c>
      <c r="D202" s="9">
        <v>27074723</v>
      </c>
    </row>
    <row r="203" spans="1:4" hidden="1" x14ac:dyDescent="0.3">
      <c r="A203" t="s">
        <v>109</v>
      </c>
      <c r="B203" s="5">
        <f>INDEX(Calender!B:B,MATCH(Data!A203,Calender!C:C,0))</f>
        <v>4</v>
      </c>
      <c r="C203" t="s">
        <v>157</v>
      </c>
      <c r="D203" s="9">
        <v>1541647</v>
      </c>
    </row>
    <row r="204" spans="1:4" hidden="1" x14ac:dyDescent="0.3">
      <c r="A204" t="s">
        <v>109</v>
      </c>
      <c r="B204" s="5">
        <f>INDEX(Calender!B:B,MATCH(Data!A204,Calender!C:C,0))</f>
        <v>4</v>
      </c>
      <c r="C204" t="s">
        <v>158</v>
      </c>
      <c r="D204" s="9">
        <v>18313</v>
      </c>
    </row>
    <row r="205" spans="1:4" hidden="1" x14ac:dyDescent="0.3">
      <c r="A205" t="s">
        <v>109</v>
      </c>
      <c r="B205" s="5">
        <f>INDEX(Calender!B:B,MATCH(Data!A205,Calender!C:C,0))</f>
        <v>4</v>
      </c>
      <c r="C205" t="s">
        <v>178</v>
      </c>
      <c r="D205" s="9">
        <v>2779259</v>
      </c>
    </row>
    <row r="206" spans="1:4" hidden="1" x14ac:dyDescent="0.3">
      <c r="A206" t="s">
        <v>109</v>
      </c>
      <c r="B206" s="5">
        <f>INDEX(Calender!B:B,MATCH(Data!A206,Calender!C:C,0))</f>
        <v>4</v>
      </c>
      <c r="C206" t="s">
        <v>179</v>
      </c>
      <c r="D206" s="9">
        <v>31413942</v>
      </c>
    </row>
    <row r="207" spans="1:4" hidden="1" x14ac:dyDescent="0.3">
      <c r="A207" t="s">
        <v>109</v>
      </c>
      <c r="B207" s="5">
        <f>INDEX(Calender!B:B,MATCH(Data!A207,Calender!C:C,0))</f>
        <v>4</v>
      </c>
      <c r="C207" t="s">
        <v>160</v>
      </c>
      <c r="D207" s="24" t="s">
        <v>55</v>
      </c>
    </row>
    <row r="208" spans="1:4" hidden="1" x14ac:dyDescent="0.3">
      <c r="A208" t="s">
        <v>109</v>
      </c>
      <c r="B208" s="5">
        <f>INDEX(Calender!B:B,MATCH(Data!A208,Calender!C:C,0))</f>
        <v>4</v>
      </c>
      <c r="C208" t="s">
        <v>161</v>
      </c>
      <c r="D208" s="24" t="s">
        <v>55</v>
      </c>
    </row>
    <row r="209" spans="1:4" hidden="1" x14ac:dyDescent="0.3">
      <c r="A209" t="s">
        <v>109</v>
      </c>
      <c r="B209" s="5">
        <f>INDEX(Calender!B:B,MATCH(Data!A209,Calender!C:C,0))</f>
        <v>4</v>
      </c>
      <c r="C209" t="s">
        <v>162</v>
      </c>
      <c r="D209" s="9">
        <v>6087705</v>
      </c>
    </row>
    <row r="210" spans="1:4" hidden="1" x14ac:dyDescent="0.3">
      <c r="A210" t="s">
        <v>109</v>
      </c>
      <c r="B210" s="5">
        <f>INDEX(Calender!B:B,MATCH(Data!A210,Calender!C:C,0))</f>
        <v>4</v>
      </c>
      <c r="C210" t="s">
        <v>163</v>
      </c>
      <c r="D210" s="9">
        <v>5926369</v>
      </c>
    </row>
    <row r="211" spans="1:4" hidden="1" x14ac:dyDescent="0.3">
      <c r="A211" t="s">
        <v>109</v>
      </c>
      <c r="B211" s="5">
        <f>INDEX(Calender!B:B,MATCH(Data!A211,Calender!C:C,0))</f>
        <v>4</v>
      </c>
      <c r="C211" t="s">
        <v>164</v>
      </c>
      <c r="D211" s="9">
        <v>17031632</v>
      </c>
    </row>
    <row r="212" spans="1:4" hidden="1" x14ac:dyDescent="0.3">
      <c r="A212" t="s">
        <v>109</v>
      </c>
      <c r="B212" s="5">
        <f>INDEX(Calender!B:B,MATCH(Data!A212,Calender!C:C,0))</f>
        <v>4</v>
      </c>
      <c r="C212" t="s">
        <v>165</v>
      </c>
      <c r="D212" s="9">
        <v>3807068</v>
      </c>
    </row>
    <row r="213" spans="1:4" hidden="1" x14ac:dyDescent="0.3">
      <c r="A213" t="s">
        <v>109</v>
      </c>
      <c r="B213" s="5">
        <f>INDEX(Calender!B:B,MATCH(Data!A213,Calender!C:C,0))</f>
        <v>4</v>
      </c>
      <c r="C213" t="s">
        <v>166</v>
      </c>
      <c r="D213" s="24" t="s">
        <v>55</v>
      </c>
    </row>
    <row r="214" spans="1:4" hidden="1" x14ac:dyDescent="0.3">
      <c r="A214" t="s">
        <v>109</v>
      </c>
      <c r="B214" s="5">
        <f>INDEX(Calender!B:B,MATCH(Data!A214,Calender!C:C,0))</f>
        <v>4</v>
      </c>
      <c r="C214" t="s">
        <v>167</v>
      </c>
      <c r="D214" s="9">
        <v>195465</v>
      </c>
    </row>
    <row r="215" spans="1:4" hidden="1" x14ac:dyDescent="0.3">
      <c r="A215" t="s">
        <v>109</v>
      </c>
      <c r="B215" s="5">
        <f>INDEX(Calender!B:B,MATCH(Data!A215,Calender!C:C,0))</f>
        <v>4</v>
      </c>
      <c r="C215" t="s">
        <v>168</v>
      </c>
      <c r="D215" s="9">
        <v>1657790</v>
      </c>
    </row>
    <row r="216" spans="1:4" hidden="1" x14ac:dyDescent="0.3">
      <c r="A216" t="s">
        <v>109</v>
      </c>
      <c r="B216" s="5">
        <f>INDEX(Calender!B:B,MATCH(Data!A216,Calender!C:C,0))</f>
        <v>4</v>
      </c>
      <c r="C216" t="s">
        <v>39</v>
      </c>
      <c r="D216" s="9">
        <v>927377</v>
      </c>
    </row>
    <row r="217" spans="1:4" hidden="1" x14ac:dyDescent="0.3">
      <c r="A217" t="s">
        <v>109</v>
      </c>
      <c r="B217" s="5">
        <f>INDEX(Calender!B:B,MATCH(Data!A217,Calender!C:C,0))</f>
        <v>4</v>
      </c>
      <c r="C217" t="s">
        <v>40</v>
      </c>
      <c r="D217" s="9">
        <v>2622211</v>
      </c>
    </row>
    <row r="218" spans="1:4" hidden="1" x14ac:dyDescent="0.3">
      <c r="A218" t="s">
        <v>109</v>
      </c>
      <c r="B218" s="5">
        <f>INDEX(Calender!B:B,MATCH(Data!A218,Calender!C:C,0))</f>
        <v>4</v>
      </c>
      <c r="C218" t="s">
        <v>169</v>
      </c>
      <c r="D218" s="9">
        <v>1094164</v>
      </c>
    </row>
    <row r="219" spans="1:4" hidden="1" x14ac:dyDescent="0.3">
      <c r="A219" t="s">
        <v>109</v>
      </c>
      <c r="B219" s="5">
        <f>INDEX(Calender!B:B,MATCH(Data!A219,Calender!C:C,0))</f>
        <v>4</v>
      </c>
      <c r="C219" t="s">
        <v>170</v>
      </c>
      <c r="D219" s="9">
        <v>27074723</v>
      </c>
    </row>
    <row r="220" spans="1:4" hidden="1" x14ac:dyDescent="0.3">
      <c r="A220" t="s">
        <v>109</v>
      </c>
      <c r="B220" s="5">
        <f>INDEX(Calender!B:B,MATCH(Data!A220,Calender!C:C,0))</f>
        <v>4</v>
      </c>
      <c r="C220" t="s">
        <v>157</v>
      </c>
      <c r="D220" s="9">
        <v>1541647</v>
      </c>
    </row>
    <row r="221" spans="1:4" hidden="1" x14ac:dyDescent="0.3">
      <c r="A221" t="s">
        <v>109</v>
      </c>
      <c r="B221" s="5">
        <f>INDEX(Calender!B:B,MATCH(Data!A221,Calender!C:C,0))</f>
        <v>4</v>
      </c>
      <c r="C221" t="s">
        <v>158</v>
      </c>
      <c r="D221" s="9">
        <v>18313</v>
      </c>
    </row>
    <row r="222" spans="1:4" hidden="1" x14ac:dyDescent="0.3">
      <c r="A222" t="s">
        <v>109</v>
      </c>
      <c r="B222" s="5">
        <f>INDEX(Calender!B:B,MATCH(Data!A222,Calender!C:C,0))</f>
        <v>4</v>
      </c>
      <c r="C222" t="s">
        <v>178</v>
      </c>
      <c r="D222" s="9">
        <v>2779259</v>
      </c>
    </row>
    <row r="223" spans="1:4" hidden="1" x14ac:dyDescent="0.3">
      <c r="A223" t="s">
        <v>109</v>
      </c>
      <c r="B223" s="5">
        <f>INDEX(Calender!B:B,MATCH(Data!A223,Calender!C:C,0))</f>
        <v>4</v>
      </c>
      <c r="C223" t="s">
        <v>159</v>
      </c>
      <c r="D223" s="9">
        <v>31413942</v>
      </c>
    </row>
    <row r="224" spans="1:4" hidden="1" x14ac:dyDescent="0.3">
      <c r="A224" t="s">
        <v>109</v>
      </c>
      <c r="B224" s="5">
        <f>INDEX(Calender!B:B,MATCH(Data!A224,Calender!C:C,0))</f>
        <v>4</v>
      </c>
      <c r="C224" t="s">
        <v>21</v>
      </c>
      <c r="D224" s="25">
        <v>0.13850000000000001</v>
      </c>
    </row>
    <row r="225" spans="1:7" hidden="1" x14ac:dyDescent="0.3">
      <c r="A225" s="6" t="s">
        <v>109</v>
      </c>
      <c r="B225" s="5">
        <f>INDEX(Calender!B:B,MATCH(Data!A225,Calender!C:C,0))</f>
        <v>4</v>
      </c>
      <c r="C225" s="6" t="s">
        <v>20</v>
      </c>
      <c r="D225" s="26" t="s">
        <v>56</v>
      </c>
      <c r="E225" s="27" t="s">
        <v>63</v>
      </c>
      <c r="F225" s="27" t="s">
        <v>57</v>
      </c>
    </row>
    <row r="226" spans="1:7" hidden="1" x14ac:dyDescent="0.3">
      <c r="A226" t="s">
        <v>109</v>
      </c>
      <c r="B226" s="5">
        <f>INDEX(Calender!B:B,MATCH(Data!A226,Calender!C:C,0))</f>
        <v>4</v>
      </c>
      <c r="C226" t="s">
        <v>41</v>
      </c>
      <c r="D226" s="9" t="s">
        <v>55</v>
      </c>
      <c r="E226" s="24" t="s">
        <v>55</v>
      </c>
      <c r="F226" s="24" t="s">
        <v>55</v>
      </c>
    </row>
    <row r="227" spans="1:7" hidden="1" x14ac:dyDescent="0.3">
      <c r="A227" t="s">
        <v>109</v>
      </c>
      <c r="B227" s="5">
        <f>INDEX(Calender!B:B,MATCH(Data!A227,Calender!C:C,0))</f>
        <v>4</v>
      </c>
      <c r="C227" t="s">
        <v>42</v>
      </c>
      <c r="D227" s="9">
        <v>14996</v>
      </c>
      <c r="E227" s="24">
        <v>3700</v>
      </c>
      <c r="F227" s="24">
        <v>11296</v>
      </c>
    </row>
    <row r="228" spans="1:7" hidden="1" x14ac:dyDescent="0.3">
      <c r="A228" t="s">
        <v>109</v>
      </c>
      <c r="B228" s="5">
        <f>INDEX(Calender!B:B,MATCH(Data!A228,Calender!C:C,0))</f>
        <v>4</v>
      </c>
      <c r="C228" t="s">
        <v>43</v>
      </c>
      <c r="D228" s="9">
        <v>106133</v>
      </c>
      <c r="E228" s="24">
        <v>42392</v>
      </c>
      <c r="F228" s="24">
        <v>63741</v>
      </c>
    </row>
    <row r="229" spans="1:7" hidden="1" x14ac:dyDescent="0.3">
      <c r="A229" t="s">
        <v>109</v>
      </c>
      <c r="B229" s="5">
        <f>INDEX(Calender!B:B,MATCH(Data!A229,Calender!C:C,0))</f>
        <v>4</v>
      </c>
      <c r="C229" t="s">
        <v>44</v>
      </c>
      <c r="D229" s="9">
        <v>88755</v>
      </c>
      <c r="E229" s="24">
        <v>87248</v>
      </c>
      <c r="F229" s="24">
        <v>1507</v>
      </c>
    </row>
    <row r="230" spans="1:7" hidden="1" x14ac:dyDescent="0.3">
      <c r="A230" t="s">
        <v>109</v>
      </c>
      <c r="B230" s="5">
        <f>INDEX(Calender!B:B,MATCH(Data!A230,Calender!C:C,0))</f>
        <v>4</v>
      </c>
      <c r="C230" t="s">
        <v>171</v>
      </c>
      <c r="D230" s="25">
        <v>6.7999999999999996E-3</v>
      </c>
    </row>
    <row r="231" spans="1:7" hidden="1" x14ac:dyDescent="0.3">
      <c r="A231" t="s">
        <v>109</v>
      </c>
      <c r="B231" s="5">
        <f>INDEX(Calender!B:B,MATCH(Data!A231,Calender!C:C,0))</f>
        <v>4</v>
      </c>
      <c r="C231" t="s">
        <v>172</v>
      </c>
      <c r="D231" s="25">
        <v>2.5000000000000001E-3</v>
      </c>
    </row>
    <row r="232" spans="1:7" ht="28.8" hidden="1" x14ac:dyDescent="0.3">
      <c r="A232" s="6" t="s">
        <v>109</v>
      </c>
      <c r="B232" s="5">
        <f>INDEX(Calender!B:B,MATCH(Data!A232,Calender!C:C,0))</f>
        <v>4</v>
      </c>
      <c r="C232" s="6" t="s">
        <v>20</v>
      </c>
      <c r="D232" s="28" t="s">
        <v>132</v>
      </c>
      <c r="E232" s="29" t="s">
        <v>79</v>
      </c>
      <c r="F232" s="27" t="s">
        <v>58</v>
      </c>
    </row>
    <row r="233" spans="1:7" hidden="1" x14ac:dyDescent="0.3">
      <c r="A233" t="s">
        <v>109</v>
      </c>
      <c r="B233" s="5">
        <f>INDEX(Calender!B:B,MATCH(Data!A233,Calender!C:C,0))</f>
        <v>4</v>
      </c>
      <c r="C233" t="s">
        <v>41</v>
      </c>
      <c r="D233" s="9" t="s">
        <v>55</v>
      </c>
      <c r="E233" s="24">
        <v>9636</v>
      </c>
      <c r="F233" s="24">
        <v>-9636</v>
      </c>
    </row>
    <row r="234" spans="1:7" hidden="1" x14ac:dyDescent="0.3">
      <c r="A234" t="s">
        <v>109</v>
      </c>
      <c r="B234" s="5">
        <f>INDEX(Calender!B:B,MATCH(Data!A234,Calender!C:C,0))</f>
        <v>4</v>
      </c>
      <c r="C234" t="s">
        <v>42</v>
      </c>
      <c r="D234" s="9">
        <v>14996</v>
      </c>
      <c r="E234" s="24">
        <v>105453</v>
      </c>
      <c r="F234" s="24">
        <v>-90457</v>
      </c>
    </row>
    <row r="235" spans="1:7" hidden="1" x14ac:dyDescent="0.3">
      <c r="A235" t="s">
        <v>109</v>
      </c>
      <c r="B235" s="5">
        <f>INDEX(Calender!B:B,MATCH(Data!A235,Calender!C:C,0))</f>
        <v>4</v>
      </c>
      <c r="C235" t="s">
        <v>43</v>
      </c>
      <c r="D235" s="9">
        <v>106133</v>
      </c>
      <c r="E235" s="24">
        <v>49535</v>
      </c>
      <c r="F235" s="24">
        <v>56598</v>
      </c>
    </row>
    <row r="236" spans="1:7" hidden="1" x14ac:dyDescent="0.3">
      <c r="A236" t="s">
        <v>109</v>
      </c>
      <c r="B236" s="5">
        <f>INDEX(Calender!B:B,MATCH(Data!A236,Calender!C:C,0))</f>
        <v>4</v>
      </c>
      <c r="C236" t="s">
        <v>44</v>
      </c>
      <c r="D236" s="9">
        <v>88755</v>
      </c>
      <c r="E236" s="24">
        <v>56736</v>
      </c>
      <c r="F236" s="24">
        <v>32019</v>
      </c>
    </row>
    <row r="237" spans="1:7" hidden="1" x14ac:dyDescent="0.3">
      <c r="A237" t="s">
        <v>109</v>
      </c>
      <c r="B237" s="5">
        <f>INDEX(Calender!B:B,MATCH(Data!A237,Calender!C:C,0))</f>
        <v>4</v>
      </c>
      <c r="C237" t="s">
        <v>176</v>
      </c>
      <c r="D237" s="9" t="s">
        <v>55</v>
      </c>
    </row>
    <row r="238" spans="1:7" hidden="1" x14ac:dyDescent="0.3">
      <c r="A238" t="s">
        <v>109</v>
      </c>
      <c r="B238" s="5">
        <f>INDEX(Calender!B:B,MATCH(Data!A238,Calender!C:C,0))</f>
        <v>4</v>
      </c>
      <c r="C238" t="s">
        <v>177</v>
      </c>
      <c r="D238" s="9" t="s">
        <v>55</v>
      </c>
    </row>
    <row r="239" spans="1:7" ht="57.6" hidden="1" x14ac:dyDescent="0.3">
      <c r="A239" s="6" t="s">
        <v>109</v>
      </c>
      <c r="B239" s="5">
        <f>INDEX(Calender!B:B,MATCH(Data!A239,Calender!C:C,0))</f>
        <v>4</v>
      </c>
      <c r="C239" s="6" t="s">
        <v>45</v>
      </c>
      <c r="D239" s="28" t="s">
        <v>133</v>
      </c>
      <c r="E239" s="29" t="s">
        <v>80</v>
      </c>
      <c r="F239" s="27" t="s">
        <v>58</v>
      </c>
      <c r="G239" s="30" t="s">
        <v>60</v>
      </c>
    </row>
    <row r="240" spans="1:7" hidden="1" x14ac:dyDescent="0.3">
      <c r="A240" t="s">
        <v>109</v>
      </c>
      <c r="B240" s="5">
        <f>INDEX(Calender!B:B,MATCH(Data!A240,Calender!C:C,0))</f>
        <v>4</v>
      </c>
      <c r="C240" t="s">
        <v>46</v>
      </c>
      <c r="D240" s="9">
        <v>662332</v>
      </c>
      <c r="E240" s="24">
        <v>443747</v>
      </c>
      <c r="F240" s="24">
        <v>218585</v>
      </c>
      <c r="G240" s="31">
        <v>0.49259999999999998</v>
      </c>
    </row>
    <row r="241" spans="1:7" hidden="1" x14ac:dyDescent="0.3">
      <c r="A241" t="s">
        <v>109</v>
      </c>
      <c r="B241" s="5">
        <f>INDEX(Calender!B:B,MATCH(Data!A241,Calender!C:C,0))</f>
        <v>4</v>
      </c>
      <c r="C241" t="s">
        <v>47</v>
      </c>
      <c r="D241" s="9">
        <v>490036</v>
      </c>
      <c r="E241" s="24">
        <v>445245</v>
      </c>
      <c r="F241" s="24">
        <v>44792</v>
      </c>
      <c r="G241" s="31">
        <v>0.10059999999999999</v>
      </c>
    </row>
    <row r="242" spans="1:7" hidden="1" x14ac:dyDescent="0.3">
      <c r="A242" t="s">
        <v>109</v>
      </c>
      <c r="B242" s="5">
        <f>INDEX(Calender!B:B,MATCH(Data!A242,Calender!C:C,0))</f>
        <v>4</v>
      </c>
      <c r="C242" t="s">
        <v>48</v>
      </c>
      <c r="D242" s="9" t="s">
        <v>55</v>
      </c>
    </row>
    <row r="243" spans="1:7" hidden="1" x14ac:dyDescent="0.3">
      <c r="A243" t="s">
        <v>109</v>
      </c>
      <c r="B243" s="5">
        <f>INDEX(Calender!B:B,MATCH(Data!A243,Calender!C:C,0))</f>
        <v>4</v>
      </c>
      <c r="C243" t="s">
        <v>49</v>
      </c>
      <c r="D243" s="9">
        <v>2161006</v>
      </c>
    </row>
    <row r="244" spans="1:7" hidden="1" x14ac:dyDescent="0.3">
      <c r="A244" t="s">
        <v>109</v>
      </c>
      <c r="B244" s="5">
        <f>INDEX(Calender!B:B,MATCH(Data!A244,Calender!C:C,0))</f>
        <v>4</v>
      </c>
      <c r="C244" t="s">
        <v>50</v>
      </c>
      <c r="D244" s="9">
        <v>740726</v>
      </c>
    </row>
    <row r="245" spans="1:7" hidden="1" x14ac:dyDescent="0.3">
      <c r="A245" t="s">
        <v>109</v>
      </c>
      <c r="B245" s="5">
        <f>INDEX(Calender!B:B,MATCH(Data!A245,Calender!C:C,0))</f>
        <v>4</v>
      </c>
      <c r="C245" t="s">
        <v>51</v>
      </c>
      <c r="D245" s="9">
        <v>2901732</v>
      </c>
    </row>
    <row r="246" spans="1:7" hidden="1" x14ac:dyDescent="0.3">
      <c r="A246" t="s">
        <v>100</v>
      </c>
      <c r="B246" s="5">
        <f>INDEX(Calender!B:B,MATCH(Data!A246,Calender!C:C,0))</f>
        <v>5</v>
      </c>
      <c r="C246" t="s">
        <v>173</v>
      </c>
      <c r="D246" s="9">
        <v>3495293</v>
      </c>
    </row>
    <row r="247" spans="1:7" hidden="1" x14ac:dyDescent="0.3">
      <c r="A247" t="s">
        <v>100</v>
      </c>
      <c r="B247" s="5">
        <f>INDEX(Calender!B:B,MATCH(Data!A247,Calender!C:C,0))</f>
        <v>5</v>
      </c>
      <c r="C247" t="s">
        <v>23</v>
      </c>
      <c r="D247" s="9" t="s">
        <v>55</v>
      </c>
    </row>
    <row r="248" spans="1:7" hidden="1" x14ac:dyDescent="0.3">
      <c r="A248" t="s">
        <v>100</v>
      </c>
      <c r="B248" s="5">
        <f>INDEX(Calender!B:B,MATCH(Data!A248,Calender!C:C,0))</f>
        <v>5</v>
      </c>
      <c r="C248" t="s">
        <v>24</v>
      </c>
      <c r="D248" s="9" t="s">
        <v>55</v>
      </c>
    </row>
    <row r="249" spans="1:7" hidden="1" x14ac:dyDescent="0.3">
      <c r="A249" t="s">
        <v>100</v>
      </c>
      <c r="B249" s="5">
        <f>INDEX(Calender!B:B,MATCH(Data!A249,Calender!C:C,0))</f>
        <v>5</v>
      </c>
      <c r="C249" t="s">
        <v>25</v>
      </c>
      <c r="D249" s="9">
        <v>378093</v>
      </c>
    </row>
    <row r="250" spans="1:7" hidden="1" x14ac:dyDescent="0.3">
      <c r="A250" t="s">
        <v>100</v>
      </c>
      <c r="B250" s="5">
        <f>INDEX(Calender!B:B,MATCH(Data!A250,Calender!C:C,0))</f>
        <v>5</v>
      </c>
      <c r="C250" t="s">
        <v>26</v>
      </c>
      <c r="D250" s="9">
        <v>410112</v>
      </c>
    </row>
    <row r="251" spans="1:7" hidden="1" x14ac:dyDescent="0.3">
      <c r="A251" t="s">
        <v>100</v>
      </c>
      <c r="B251" s="5">
        <f>INDEX(Calender!B:B,MATCH(Data!A251,Calender!C:C,0))</f>
        <v>5</v>
      </c>
      <c r="C251" t="s">
        <v>174</v>
      </c>
      <c r="D251" s="9">
        <v>60958</v>
      </c>
    </row>
    <row r="252" spans="1:7" hidden="1" x14ac:dyDescent="0.3">
      <c r="A252" t="s">
        <v>100</v>
      </c>
      <c r="B252" s="5">
        <f>INDEX(Calender!B:B,MATCH(Data!A252,Calender!C:C,0))</f>
        <v>5</v>
      </c>
      <c r="C252" t="s">
        <v>27</v>
      </c>
      <c r="D252" s="9">
        <v>15611</v>
      </c>
    </row>
    <row r="253" spans="1:7" hidden="1" x14ac:dyDescent="0.3">
      <c r="A253" t="s">
        <v>100</v>
      </c>
      <c r="B253" s="5">
        <f>INDEX(Calender!B:B,MATCH(Data!A253,Calender!C:C,0))</f>
        <v>5</v>
      </c>
      <c r="C253" t="s">
        <v>29</v>
      </c>
      <c r="D253" s="9" t="s">
        <v>55</v>
      </c>
    </row>
    <row r="254" spans="1:7" hidden="1" x14ac:dyDescent="0.3">
      <c r="A254" t="s">
        <v>100</v>
      </c>
      <c r="B254" s="5">
        <f>INDEX(Calender!B:B,MATCH(Data!A254,Calender!C:C,0))</f>
        <v>5</v>
      </c>
      <c r="C254" t="s">
        <v>52</v>
      </c>
      <c r="D254" s="9">
        <v>-249636</v>
      </c>
    </row>
    <row r="255" spans="1:7" hidden="1" x14ac:dyDescent="0.3">
      <c r="A255" t="s">
        <v>100</v>
      </c>
      <c r="B255" s="5">
        <f>INDEX(Calender!B:B,MATCH(Data!A255,Calender!C:C,0))</f>
        <v>5</v>
      </c>
      <c r="C255" t="s">
        <v>30</v>
      </c>
      <c r="D255" s="9">
        <v>4110432</v>
      </c>
    </row>
    <row r="256" spans="1:7" hidden="1" x14ac:dyDescent="0.3">
      <c r="A256" t="s">
        <v>100</v>
      </c>
      <c r="B256" s="5">
        <f>INDEX(Calender!B:B,MATCH(Data!A256,Calender!C:C,0))</f>
        <v>5</v>
      </c>
      <c r="C256" t="s">
        <v>175</v>
      </c>
      <c r="D256" s="9">
        <v>443064</v>
      </c>
    </row>
    <row r="257" spans="1:4" hidden="1" x14ac:dyDescent="0.3">
      <c r="A257" t="s">
        <v>100</v>
      </c>
      <c r="B257" s="5">
        <f>INDEX(Calender!B:B,MATCH(Data!A257,Calender!C:C,0))</f>
        <v>5</v>
      </c>
      <c r="C257" t="s">
        <v>31</v>
      </c>
      <c r="D257" s="9">
        <v>1997</v>
      </c>
    </row>
    <row r="258" spans="1:4" hidden="1" x14ac:dyDescent="0.3">
      <c r="A258" t="s">
        <v>100</v>
      </c>
      <c r="B258" s="5">
        <f>INDEX(Calender!B:B,MATCH(Data!A258,Calender!C:C,0))</f>
        <v>5</v>
      </c>
      <c r="C258" t="s">
        <v>32</v>
      </c>
      <c r="D258" s="9">
        <v>300</v>
      </c>
    </row>
    <row r="259" spans="1:4" hidden="1" x14ac:dyDescent="0.3">
      <c r="A259" t="s">
        <v>100</v>
      </c>
      <c r="B259" s="5">
        <f>INDEX(Calender!B:B,MATCH(Data!A259,Calender!C:C,0))</f>
        <v>5</v>
      </c>
      <c r="C259" t="s">
        <v>33</v>
      </c>
      <c r="D259" s="9">
        <v>445361</v>
      </c>
    </row>
    <row r="260" spans="1:4" hidden="1" x14ac:dyDescent="0.3">
      <c r="A260" t="s">
        <v>100</v>
      </c>
      <c r="B260" s="5">
        <f>INDEX(Calender!B:B,MATCH(Data!A260,Calender!C:C,0))</f>
        <v>5</v>
      </c>
      <c r="C260" t="s">
        <v>34</v>
      </c>
      <c r="D260" s="9">
        <v>4110432</v>
      </c>
    </row>
    <row r="261" spans="1:4" hidden="1" x14ac:dyDescent="0.3">
      <c r="A261" t="s">
        <v>100</v>
      </c>
      <c r="B261" s="5">
        <f>INDEX(Calender!B:B,MATCH(Data!A261,Calender!C:C,0))</f>
        <v>5</v>
      </c>
      <c r="C261" t="s">
        <v>35</v>
      </c>
      <c r="D261" s="9">
        <v>445361</v>
      </c>
    </row>
    <row r="262" spans="1:4" hidden="1" x14ac:dyDescent="0.3">
      <c r="A262" t="s">
        <v>100</v>
      </c>
      <c r="B262" s="5">
        <f>INDEX(Calender!B:B,MATCH(Data!A262,Calender!C:C,0))</f>
        <v>5</v>
      </c>
      <c r="C262" t="s">
        <v>36</v>
      </c>
      <c r="D262" s="9">
        <v>4555793</v>
      </c>
    </row>
    <row r="263" spans="1:4" x14ac:dyDescent="0.3">
      <c r="A263" t="s">
        <v>100</v>
      </c>
      <c r="B263" s="5">
        <f>INDEX(Calender!B:B,MATCH(Data!A263,Calender!C:C,0))</f>
        <v>5</v>
      </c>
      <c r="C263" t="s">
        <v>37</v>
      </c>
      <c r="D263" s="25">
        <v>0.11600000000000001</v>
      </c>
    </row>
    <row r="264" spans="1:4" x14ac:dyDescent="0.3">
      <c r="A264" t="s">
        <v>100</v>
      </c>
      <c r="B264" s="5">
        <f>INDEX(Calender!B:B,MATCH(Data!A264,Calender!C:C,0))</f>
        <v>5</v>
      </c>
      <c r="C264" t="s">
        <v>38</v>
      </c>
      <c r="D264" s="25">
        <v>0.1285</v>
      </c>
    </row>
    <row r="265" spans="1:4" hidden="1" x14ac:dyDescent="0.3">
      <c r="A265" t="s">
        <v>100</v>
      </c>
      <c r="B265" s="5">
        <f>INDEX(Calender!B:B,MATCH(Data!A265,Calender!C:C,0))</f>
        <v>5</v>
      </c>
      <c r="C265" t="s">
        <v>170</v>
      </c>
      <c r="D265" s="9">
        <v>30344350</v>
      </c>
    </row>
    <row r="266" spans="1:4" hidden="1" x14ac:dyDescent="0.3">
      <c r="A266" t="s">
        <v>100</v>
      </c>
      <c r="B266" s="5">
        <f>INDEX(Calender!B:B,MATCH(Data!A266,Calender!C:C,0))</f>
        <v>5</v>
      </c>
      <c r="C266" t="s">
        <v>157</v>
      </c>
      <c r="D266" s="9">
        <v>2034860</v>
      </c>
    </row>
    <row r="267" spans="1:4" hidden="1" x14ac:dyDescent="0.3">
      <c r="A267" t="s">
        <v>100</v>
      </c>
      <c r="B267" s="5">
        <f>INDEX(Calender!B:B,MATCH(Data!A267,Calender!C:C,0))</f>
        <v>5</v>
      </c>
      <c r="C267" t="s">
        <v>158</v>
      </c>
      <c r="D267" s="9">
        <v>22914</v>
      </c>
    </row>
    <row r="268" spans="1:4" hidden="1" x14ac:dyDescent="0.3">
      <c r="A268" t="s">
        <v>100</v>
      </c>
      <c r="B268" s="5">
        <f>INDEX(Calender!B:B,MATCH(Data!A268,Calender!C:C,0))</f>
        <v>5</v>
      </c>
      <c r="C268" t="s">
        <v>178</v>
      </c>
      <c r="D268" s="9">
        <v>3042979</v>
      </c>
    </row>
    <row r="269" spans="1:4" hidden="1" x14ac:dyDescent="0.3">
      <c r="A269" t="s">
        <v>100</v>
      </c>
      <c r="B269" s="5">
        <f>INDEX(Calender!B:B,MATCH(Data!A269,Calender!C:C,0))</f>
        <v>5</v>
      </c>
      <c r="C269" t="s">
        <v>159</v>
      </c>
      <c r="D269" s="9">
        <v>35445103</v>
      </c>
    </row>
    <row r="270" spans="1:4" hidden="1" x14ac:dyDescent="0.3">
      <c r="A270" t="s">
        <v>100</v>
      </c>
      <c r="B270" s="5">
        <f>INDEX(Calender!B:B,MATCH(Data!A270,Calender!C:C,0))</f>
        <v>5</v>
      </c>
      <c r="C270" t="s">
        <v>160</v>
      </c>
      <c r="D270" s="9">
        <v>3399</v>
      </c>
    </row>
    <row r="271" spans="1:4" hidden="1" x14ac:dyDescent="0.3">
      <c r="A271" t="s">
        <v>100</v>
      </c>
      <c r="B271" s="5">
        <f>INDEX(Calender!B:B,MATCH(Data!A271,Calender!C:C,0))</f>
        <v>5</v>
      </c>
      <c r="C271" t="s">
        <v>161</v>
      </c>
      <c r="D271" s="9" t="s">
        <v>55</v>
      </c>
    </row>
    <row r="272" spans="1:4" hidden="1" x14ac:dyDescent="0.3">
      <c r="A272" t="s">
        <v>100</v>
      </c>
      <c r="B272" s="5">
        <f>INDEX(Calender!B:B,MATCH(Data!A272,Calender!C:C,0))</f>
        <v>5</v>
      </c>
      <c r="C272" t="s">
        <v>162</v>
      </c>
      <c r="D272" s="9">
        <v>10293733</v>
      </c>
    </row>
    <row r="273" spans="1:6" hidden="1" x14ac:dyDescent="0.3">
      <c r="A273" t="s">
        <v>100</v>
      </c>
      <c r="B273" s="5">
        <f>INDEX(Calender!B:B,MATCH(Data!A273,Calender!C:C,0))</f>
        <v>5</v>
      </c>
      <c r="C273" t="s">
        <v>163</v>
      </c>
      <c r="D273" s="9">
        <v>5379525</v>
      </c>
    </row>
    <row r="274" spans="1:6" hidden="1" x14ac:dyDescent="0.3">
      <c r="A274" t="s">
        <v>100</v>
      </c>
      <c r="B274" s="5">
        <f>INDEX(Calender!B:B,MATCH(Data!A274,Calender!C:C,0))</f>
        <v>5</v>
      </c>
      <c r="C274" t="s">
        <v>164</v>
      </c>
      <c r="D274" s="9">
        <v>18501818</v>
      </c>
    </row>
    <row r="275" spans="1:6" hidden="1" x14ac:dyDescent="0.3">
      <c r="A275" t="s">
        <v>100</v>
      </c>
      <c r="B275" s="5">
        <f>INDEX(Calender!B:B,MATCH(Data!A275,Calender!C:C,0))</f>
        <v>5</v>
      </c>
      <c r="C275" t="s">
        <v>165</v>
      </c>
      <c r="D275" s="9">
        <v>3769751</v>
      </c>
    </row>
    <row r="276" spans="1:6" hidden="1" x14ac:dyDescent="0.3">
      <c r="A276" t="s">
        <v>100</v>
      </c>
      <c r="B276" s="5">
        <f>INDEX(Calender!B:B,MATCH(Data!A276,Calender!C:C,0))</f>
        <v>5</v>
      </c>
      <c r="C276" t="s">
        <v>166</v>
      </c>
      <c r="D276" s="9">
        <v>6800</v>
      </c>
    </row>
    <row r="277" spans="1:6" hidden="1" x14ac:dyDescent="0.3">
      <c r="A277" t="s">
        <v>100</v>
      </c>
      <c r="B277" s="5">
        <f>INDEX(Calender!B:B,MATCH(Data!A277,Calender!C:C,0))</f>
        <v>5</v>
      </c>
      <c r="C277" t="s">
        <v>167</v>
      </c>
      <c r="D277" s="9">
        <v>209277</v>
      </c>
    </row>
    <row r="278" spans="1:6" hidden="1" x14ac:dyDescent="0.3">
      <c r="A278" t="s">
        <v>100</v>
      </c>
      <c r="B278" s="5">
        <f>INDEX(Calender!B:B,MATCH(Data!A278,Calender!C:C,0))</f>
        <v>5</v>
      </c>
      <c r="C278" t="s">
        <v>168</v>
      </c>
      <c r="D278" s="9">
        <v>2479653</v>
      </c>
    </row>
    <row r="279" spans="1:6" hidden="1" x14ac:dyDescent="0.3">
      <c r="A279" t="s">
        <v>100</v>
      </c>
      <c r="B279" s="5">
        <f>INDEX(Calender!B:B,MATCH(Data!A279,Calender!C:C,0))</f>
        <v>5</v>
      </c>
      <c r="C279" t="s">
        <v>39</v>
      </c>
      <c r="D279" s="9">
        <v>687512</v>
      </c>
    </row>
    <row r="280" spans="1:6" hidden="1" x14ac:dyDescent="0.3">
      <c r="A280" t="s">
        <v>100</v>
      </c>
      <c r="B280" s="5">
        <f>INDEX(Calender!B:B,MATCH(Data!A280,Calender!C:C,0))</f>
        <v>5</v>
      </c>
      <c r="C280" t="s">
        <v>40</v>
      </c>
      <c r="D280" s="9">
        <v>2891481</v>
      </c>
    </row>
    <row r="281" spans="1:6" hidden="1" x14ac:dyDescent="0.3">
      <c r="A281" t="s">
        <v>100</v>
      </c>
      <c r="B281" s="5">
        <f>INDEX(Calender!B:B,MATCH(Data!A281,Calender!C:C,0))</f>
        <v>5</v>
      </c>
      <c r="C281" t="s">
        <v>169</v>
      </c>
      <c r="D281" s="9">
        <v>1697971</v>
      </c>
    </row>
    <row r="282" spans="1:6" hidden="1" x14ac:dyDescent="0.3">
      <c r="A282" t="s">
        <v>100</v>
      </c>
      <c r="B282" s="5">
        <f>INDEX(Calender!B:B,MATCH(Data!A282,Calender!C:C,0))</f>
        <v>5</v>
      </c>
      <c r="C282" t="s">
        <v>170</v>
      </c>
      <c r="D282" s="9">
        <v>30344350</v>
      </c>
    </row>
    <row r="283" spans="1:6" hidden="1" x14ac:dyDescent="0.3">
      <c r="A283" t="s">
        <v>100</v>
      </c>
      <c r="B283" s="5">
        <f>INDEX(Calender!B:B,MATCH(Data!A283,Calender!C:C,0))</f>
        <v>5</v>
      </c>
      <c r="C283" t="s">
        <v>157</v>
      </c>
      <c r="D283" s="9">
        <v>2034860</v>
      </c>
    </row>
    <row r="284" spans="1:6" hidden="1" x14ac:dyDescent="0.3">
      <c r="A284" t="s">
        <v>100</v>
      </c>
      <c r="B284" s="5">
        <f>INDEX(Calender!B:B,MATCH(Data!A284,Calender!C:C,0))</f>
        <v>5</v>
      </c>
      <c r="C284" t="s">
        <v>158</v>
      </c>
      <c r="D284" s="9">
        <v>22914</v>
      </c>
    </row>
    <row r="285" spans="1:6" hidden="1" x14ac:dyDescent="0.3">
      <c r="A285" t="s">
        <v>100</v>
      </c>
      <c r="B285" s="5">
        <f>INDEX(Calender!B:B,MATCH(Data!A285,Calender!C:C,0))</f>
        <v>5</v>
      </c>
      <c r="C285" t="s">
        <v>178</v>
      </c>
      <c r="D285" s="9">
        <v>3042979</v>
      </c>
    </row>
    <row r="286" spans="1:6" hidden="1" x14ac:dyDescent="0.3">
      <c r="A286" t="s">
        <v>100</v>
      </c>
      <c r="B286" s="5">
        <f>INDEX(Calender!B:B,MATCH(Data!A286,Calender!C:C,0))</f>
        <v>5</v>
      </c>
      <c r="C286" t="s">
        <v>159</v>
      </c>
      <c r="D286" s="9">
        <v>35445103</v>
      </c>
    </row>
    <row r="287" spans="1:6" hidden="1" x14ac:dyDescent="0.3">
      <c r="A287" t="s">
        <v>100</v>
      </c>
      <c r="B287" s="5">
        <f>INDEX(Calender!B:B,MATCH(Data!A287,Calender!C:C,0))</f>
        <v>5</v>
      </c>
      <c r="C287" t="s">
        <v>21</v>
      </c>
      <c r="D287" s="25">
        <v>0.1285</v>
      </c>
    </row>
    <row r="288" spans="1:6" hidden="1" x14ac:dyDescent="0.3">
      <c r="A288" s="6" t="s">
        <v>100</v>
      </c>
      <c r="B288" s="5">
        <f>INDEX(Calender!B:B,MATCH(Data!A288,Calender!C:C,0))</f>
        <v>5</v>
      </c>
      <c r="C288" s="6" t="s">
        <v>20</v>
      </c>
      <c r="D288" s="26" t="s">
        <v>56</v>
      </c>
      <c r="E288" s="27" t="s">
        <v>63</v>
      </c>
      <c r="F288" s="27" t="s">
        <v>57</v>
      </c>
    </row>
    <row r="289" spans="1:7" hidden="1" x14ac:dyDescent="0.3">
      <c r="A289" t="s">
        <v>100</v>
      </c>
      <c r="B289" s="5">
        <f>INDEX(Calender!B:B,MATCH(Data!A289,Calender!C:C,0))</f>
        <v>5</v>
      </c>
      <c r="C289" t="s">
        <v>41</v>
      </c>
      <c r="D289" s="9" t="s">
        <v>55</v>
      </c>
      <c r="E289" s="24" t="s">
        <v>55</v>
      </c>
      <c r="F289" s="24" t="s">
        <v>55</v>
      </c>
    </row>
    <row r="290" spans="1:7" hidden="1" x14ac:dyDescent="0.3">
      <c r="A290" t="s">
        <v>100</v>
      </c>
      <c r="B290" s="5">
        <f>INDEX(Calender!B:B,MATCH(Data!A290,Calender!C:C,0))</f>
        <v>5</v>
      </c>
      <c r="C290" t="s">
        <v>42</v>
      </c>
      <c r="D290" s="9">
        <v>9869</v>
      </c>
      <c r="E290" s="24">
        <v>2467</v>
      </c>
      <c r="F290" s="24">
        <v>7402</v>
      </c>
    </row>
    <row r="291" spans="1:7" hidden="1" x14ac:dyDescent="0.3">
      <c r="A291" t="s">
        <v>100</v>
      </c>
      <c r="B291" s="5">
        <f>INDEX(Calender!B:B,MATCH(Data!A291,Calender!C:C,0))</f>
        <v>5</v>
      </c>
      <c r="C291" t="s">
        <v>43</v>
      </c>
      <c r="D291" s="9">
        <v>30592</v>
      </c>
      <c r="E291" s="24">
        <v>14092</v>
      </c>
      <c r="F291" s="24">
        <v>16501</v>
      </c>
    </row>
    <row r="292" spans="1:7" hidden="1" x14ac:dyDescent="0.3">
      <c r="A292" t="s">
        <v>100</v>
      </c>
      <c r="B292" s="5">
        <f>INDEX(Calender!B:B,MATCH(Data!A292,Calender!C:C,0))</f>
        <v>5</v>
      </c>
      <c r="C292" t="s">
        <v>44</v>
      </c>
      <c r="D292" s="9">
        <v>183166</v>
      </c>
      <c r="E292" s="24">
        <v>163443</v>
      </c>
      <c r="F292" s="24">
        <v>19723</v>
      </c>
    </row>
    <row r="293" spans="1:7" hidden="1" x14ac:dyDescent="0.3">
      <c r="A293" t="s">
        <v>100</v>
      </c>
      <c r="B293" s="5">
        <f>INDEX(Calender!B:B,MATCH(Data!A293,Calender!C:C,0))</f>
        <v>5</v>
      </c>
      <c r="C293" t="s">
        <v>171</v>
      </c>
      <c r="D293" s="25">
        <v>6.4999999999999997E-3</v>
      </c>
    </row>
    <row r="294" spans="1:7" hidden="1" x14ac:dyDescent="0.3">
      <c r="A294" t="s">
        <v>100</v>
      </c>
      <c r="B294" s="5">
        <f>INDEX(Calender!B:B,MATCH(Data!A294,Calender!C:C,0))</f>
        <v>5</v>
      </c>
      <c r="C294" t="s">
        <v>172</v>
      </c>
      <c r="D294" s="25">
        <v>1.2999999999999999E-3</v>
      </c>
    </row>
    <row r="295" spans="1:7" ht="28.8" hidden="1" x14ac:dyDescent="0.3">
      <c r="A295" s="6" t="s">
        <v>100</v>
      </c>
      <c r="B295" s="5">
        <f>INDEX(Calender!B:B,MATCH(Data!A295,Calender!C:C,0))</f>
        <v>5</v>
      </c>
      <c r="C295" s="6" t="s">
        <v>20</v>
      </c>
      <c r="D295" s="28" t="s">
        <v>124</v>
      </c>
      <c r="E295" s="29" t="s">
        <v>68</v>
      </c>
      <c r="F295" s="27" t="s">
        <v>58</v>
      </c>
    </row>
    <row r="296" spans="1:7" hidden="1" x14ac:dyDescent="0.3">
      <c r="A296" t="s">
        <v>100</v>
      </c>
      <c r="B296" s="5">
        <f>INDEX(Calender!B:B,MATCH(Data!A296,Calender!C:C,0))</f>
        <v>5</v>
      </c>
      <c r="C296" t="s">
        <v>41</v>
      </c>
      <c r="D296" s="9" t="s">
        <v>55</v>
      </c>
      <c r="E296" s="24" t="s">
        <v>55</v>
      </c>
      <c r="F296" s="24" t="s">
        <v>55</v>
      </c>
    </row>
    <row r="297" spans="1:7" hidden="1" x14ac:dyDescent="0.3">
      <c r="A297" t="s">
        <v>100</v>
      </c>
      <c r="B297" s="5">
        <f>INDEX(Calender!B:B,MATCH(Data!A297,Calender!C:C,0))</f>
        <v>5</v>
      </c>
      <c r="C297" t="s">
        <v>42</v>
      </c>
      <c r="D297" s="9">
        <v>9869</v>
      </c>
      <c r="E297" s="24">
        <v>14996</v>
      </c>
      <c r="F297" s="24">
        <v>-5127</v>
      </c>
    </row>
    <row r="298" spans="1:7" hidden="1" x14ac:dyDescent="0.3">
      <c r="A298" t="s">
        <v>100</v>
      </c>
      <c r="B298" s="5">
        <f>INDEX(Calender!B:B,MATCH(Data!A298,Calender!C:C,0))</f>
        <v>5</v>
      </c>
      <c r="C298" t="s">
        <v>43</v>
      </c>
      <c r="D298" s="9">
        <v>30592</v>
      </c>
      <c r="E298" s="24">
        <v>106133</v>
      </c>
      <c r="F298" s="24">
        <v>-75541</v>
      </c>
    </row>
    <row r="299" spans="1:7" hidden="1" x14ac:dyDescent="0.3">
      <c r="A299" t="s">
        <v>100</v>
      </c>
      <c r="B299" s="5">
        <f>INDEX(Calender!B:B,MATCH(Data!A299,Calender!C:C,0))</f>
        <v>5</v>
      </c>
      <c r="C299" t="s">
        <v>44</v>
      </c>
      <c r="D299" s="9">
        <v>183166</v>
      </c>
      <c r="E299" s="24">
        <v>88755</v>
      </c>
      <c r="F299" s="24">
        <v>94411</v>
      </c>
    </row>
    <row r="300" spans="1:7" hidden="1" x14ac:dyDescent="0.3">
      <c r="A300" t="s">
        <v>100</v>
      </c>
      <c r="B300" s="5">
        <f>INDEX(Calender!B:B,MATCH(Data!A300,Calender!C:C,0))</f>
        <v>5</v>
      </c>
      <c r="C300" t="s">
        <v>176</v>
      </c>
      <c r="D300" s="9" t="s">
        <v>55</v>
      </c>
    </row>
    <row r="301" spans="1:7" hidden="1" x14ac:dyDescent="0.3">
      <c r="A301" t="s">
        <v>100</v>
      </c>
      <c r="B301" s="5">
        <f>INDEX(Calender!B:B,MATCH(Data!A301,Calender!C:C,0))</f>
        <v>5</v>
      </c>
      <c r="C301" t="s">
        <v>177</v>
      </c>
      <c r="D301" s="9" t="s">
        <v>55</v>
      </c>
    </row>
    <row r="302" spans="1:7" hidden="1" x14ac:dyDescent="0.3">
      <c r="A302" t="s">
        <v>100</v>
      </c>
      <c r="B302" s="5">
        <f>INDEX(Calender!B:B,MATCH(Data!A302,Calender!C:C,0))</f>
        <v>5</v>
      </c>
      <c r="C302" t="s">
        <v>46</v>
      </c>
      <c r="D302" s="9">
        <v>704128</v>
      </c>
      <c r="E302" s="24">
        <v>662332</v>
      </c>
      <c r="F302" s="24">
        <v>41795</v>
      </c>
      <c r="G302" s="31">
        <v>6.3100000000000003E-2</v>
      </c>
    </row>
    <row r="303" spans="1:7" hidden="1" x14ac:dyDescent="0.3">
      <c r="A303" t="s">
        <v>100</v>
      </c>
      <c r="B303" s="5">
        <f>INDEX(Calender!B:B,MATCH(Data!A303,Calender!C:C,0))</f>
        <v>5</v>
      </c>
      <c r="C303" t="s">
        <v>47</v>
      </c>
      <c r="D303" s="9">
        <v>589728</v>
      </c>
      <c r="E303" s="24">
        <v>543106</v>
      </c>
      <c r="F303" s="24">
        <v>46622</v>
      </c>
      <c r="G303" s="31">
        <v>8.5800000000000001E-2</v>
      </c>
    </row>
    <row r="304" spans="1:7" hidden="1" x14ac:dyDescent="0.3">
      <c r="A304" t="s">
        <v>112</v>
      </c>
      <c r="B304" s="5">
        <f>INDEX(Calender!B:B,MATCH(Data!A304,Calender!C:C,0))</f>
        <v>6</v>
      </c>
      <c r="C304" t="s">
        <v>173</v>
      </c>
      <c r="D304" s="9">
        <v>3495293</v>
      </c>
    </row>
    <row r="305" spans="1:4" hidden="1" x14ac:dyDescent="0.3">
      <c r="A305" t="s">
        <v>112</v>
      </c>
      <c r="B305" s="5">
        <f>INDEX(Calender!B:B,MATCH(Data!A305,Calender!C:C,0))</f>
        <v>6</v>
      </c>
      <c r="C305" t="s">
        <v>23</v>
      </c>
      <c r="D305" s="9" t="s">
        <v>55</v>
      </c>
    </row>
    <row r="306" spans="1:4" hidden="1" x14ac:dyDescent="0.3">
      <c r="A306" t="s">
        <v>112</v>
      </c>
      <c r="B306" s="5">
        <f>INDEX(Calender!B:B,MATCH(Data!A306,Calender!C:C,0))</f>
        <v>6</v>
      </c>
      <c r="C306" t="s">
        <v>24</v>
      </c>
      <c r="D306" s="9" t="s">
        <v>55</v>
      </c>
    </row>
    <row r="307" spans="1:4" hidden="1" x14ac:dyDescent="0.3">
      <c r="A307" t="s">
        <v>112</v>
      </c>
      <c r="B307" s="5">
        <f>INDEX(Calender!B:B,MATCH(Data!A307,Calender!C:C,0))</f>
        <v>6</v>
      </c>
      <c r="C307" t="s">
        <v>25</v>
      </c>
      <c r="D307" s="9">
        <v>475784</v>
      </c>
    </row>
    <row r="308" spans="1:4" hidden="1" x14ac:dyDescent="0.3">
      <c r="A308" t="s">
        <v>112</v>
      </c>
      <c r="B308" s="5">
        <f>INDEX(Calender!B:B,MATCH(Data!A308,Calender!C:C,0))</f>
        <v>6</v>
      </c>
      <c r="C308" t="s">
        <v>26</v>
      </c>
      <c r="D308" s="9">
        <v>353376</v>
      </c>
    </row>
    <row r="309" spans="1:4" hidden="1" x14ac:dyDescent="0.3">
      <c r="A309" t="s">
        <v>112</v>
      </c>
      <c r="B309" s="5">
        <f>INDEX(Calender!B:B,MATCH(Data!A309,Calender!C:C,0))</f>
        <v>6</v>
      </c>
      <c r="C309" t="s">
        <v>174</v>
      </c>
      <c r="D309" s="9">
        <v>305600</v>
      </c>
    </row>
    <row r="310" spans="1:4" hidden="1" x14ac:dyDescent="0.3">
      <c r="A310" t="s">
        <v>112</v>
      </c>
      <c r="B310" s="5">
        <f>INDEX(Calender!B:B,MATCH(Data!A310,Calender!C:C,0))</f>
        <v>6</v>
      </c>
      <c r="C310" t="s">
        <v>27</v>
      </c>
      <c r="D310" s="9">
        <v>15611</v>
      </c>
    </row>
    <row r="311" spans="1:4" hidden="1" x14ac:dyDescent="0.3">
      <c r="A311" t="s">
        <v>112</v>
      </c>
      <c r="B311" s="5">
        <f>INDEX(Calender!B:B,MATCH(Data!A311,Calender!C:C,0))</f>
        <v>6</v>
      </c>
      <c r="C311" t="s">
        <v>29</v>
      </c>
      <c r="D311" s="9" t="s">
        <v>55</v>
      </c>
    </row>
    <row r="312" spans="1:4" hidden="1" x14ac:dyDescent="0.3">
      <c r="A312" t="s">
        <v>112</v>
      </c>
      <c r="B312" s="5">
        <f>INDEX(Calender!B:B,MATCH(Data!A312,Calender!C:C,0))</f>
        <v>6</v>
      </c>
      <c r="C312" t="s">
        <v>52</v>
      </c>
      <c r="D312" s="9">
        <v>-92361</v>
      </c>
    </row>
    <row r="313" spans="1:4" hidden="1" x14ac:dyDescent="0.3">
      <c r="A313" t="s">
        <v>112</v>
      </c>
      <c r="B313" s="5">
        <f>INDEX(Calender!B:B,MATCH(Data!A313,Calender!C:C,0))</f>
        <v>6</v>
      </c>
      <c r="C313" t="s">
        <v>30</v>
      </c>
      <c r="D313" s="9">
        <v>4553302</v>
      </c>
    </row>
    <row r="314" spans="1:4" hidden="1" x14ac:dyDescent="0.3">
      <c r="A314" t="s">
        <v>112</v>
      </c>
      <c r="B314" s="5">
        <f>INDEX(Calender!B:B,MATCH(Data!A314,Calender!C:C,0))</f>
        <v>6</v>
      </c>
      <c r="C314" t="s">
        <v>175</v>
      </c>
      <c r="D314" s="9">
        <v>407612</v>
      </c>
    </row>
    <row r="315" spans="1:4" hidden="1" x14ac:dyDescent="0.3">
      <c r="A315" t="s">
        <v>112</v>
      </c>
      <c r="B315" s="5">
        <f>INDEX(Calender!B:B,MATCH(Data!A315,Calender!C:C,0))</f>
        <v>6</v>
      </c>
      <c r="C315" t="s">
        <v>31</v>
      </c>
      <c r="D315" s="9">
        <v>4790</v>
      </c>
    </row>
    <row r="316" spans="1:4" hidden="1" x14ac:dyDescent="0.3">
      <c r="A316" t="s">
        <v>112</v>
      </c>
      <c r="B316" s="5">
        <f>INDEX(Calender!B:B,MATCH(Data!A316,Calender!C:C,0))</f>
        <v>6</v>
      </c>
      <c r="C316" t="s">
        <v>32</v>
      </c>
      <c r="D316" s="9">
        <v>300</v>
      </c>
    </row>
    <row r="317" spans="1:4" hidden="1" x14ac:dyDescent="0.3">
      <c r="A317" t="s">
        <v>112</v>
      </c>
      <c r="B317" s="5">
        <f>INDEX(Calender!B:B,MATCH(Data!A317,Calender!C:C,0))</f>
        <v>6</v>
      </c>
      <c r="C317" t="s">
        <v>33</v>
      </c>
      <c r="D317" s="9">
        <v>412702</v>
      </c>
    </row>
    <row r="318" spans="1:4" hidden="1" x14ac:dyDescent="0.3">
      <c r="A318" t="s">
        <v>112</v>
      </c>
      <c r="B318" s="5">
        <f>INDEX(Calender!B:B,MATCH(Data!A318,Calender!C:C,0))</f>
        <v>6</v>
      </c>
      <c r="C318" t="s">
        <v>34</v>
      </c>
      <c r="D318" s="9">
        <v>4553302</v>
      </c>
    </row>
    <row r="319" spans="1:4" hidden="1" x14ac:dyDescent="0.3">
      <c r="A319" t="s">
        <v>112</v>
      </c>
      <c r="B319" s="5">
        <f>INDEX(Calender!B:B,MATCH(Data!A319,Calender!C:C,0))</f>
        <v>6</v>
      </c>
      <c r="C319" t="s">
        <v>35</v>
      </c>
      <c r="D319" s="9">
        <v>412702</v>
      </c>
    </row>
    <row r="320" spans="1:4" hidden="1" x14ac:dyDescent="0.3">
      <c r="A320" t="s">
        <v>112</v>
      </c>
      <c r="B320" s="5">
        <f>INDEX(Calender!B:B,MATCH(Data!A320,Calender!C:C,0))</f>
        <v>6</v>
      </c>
      <c r="C320" t="s">
        <v>36</v>
      </c>
      <c r="D320" s="9">
        <v>4966004</v>
      </c>
    </row>
    <row r="321" spans="1:4" x14ac:dyDescent="0.3">
      <c r="A321" t="s">
        <v>112</v>
      </c>
      <c r="B321" s="5">
        <f>INDEX(Calender!B:B,MATCH(Data!A321,Calender!C:C,0))</f>
        <v>6</v>
      </c>
      <c r="C321" t="s">
        <v>37</v>
      </c>
      <c r="D321" s="25">
        <v>0.1239</v>
      </c>
    </row>
    <row r="322" spans="1:4" x14ac:dyDescent="0.3">
      <c r="A322" t="s">
        <v>112</v>
      </c>
      <c r="B322" s="5">
        <f>INDEX(Calender!B:B,MATCH(Data!A322,Calender!C:C,0))</f>
        <v>6</v>
      </c>
      <c r="C322" t="s">
        <v>38</v>
      </c>
      <c r="D322" s="25">
        <v>0.1351</v>
      </c>
    </row>
    <row r="323" spans="1:4" hidden="1" x14ac:dyDescent="0.3">
      <c r="A323" t="s">
        <v>112</v>
      </c>
      <c r="B323" s="5">
        <f>INDEX(Calender!B:B,MATCH(Data!A323,Calender!C:C,0))</f>
        <v>6</v>
      </c>
      <c r="C323" t="s">
        <v>170</v>
      </c>
      <c r="D323" s="9">
        <v>32994232</v>
      </c>
    </row>
    <row r="324" spans="1:4" hidden="1" x14ac:dyDescent="0.3">
      <c r="A324" t="s">
        <v>112</v>
      </c>
      <c r="B324" s="5">
        <f>INDEX(Calender!B:B,MATCH(Data!A324,Calender!C:C,0))</f>
        <v>6</v>
      </c>
      <c r="C324" t="s">
        <v>157</v>
      </c>
      <c r="D324" s="9">
        <v>2034860</v>
      </c>
    </row>
    <row r="325" spans="1:4" hidden="1" x14ac:dyDescent="0.3">
      <c r="A325" t="s">
        <v>112</v>
      </c>
      <c r="B325" s="5">
        <f>INDEX(Calender!B:B,MATCH(Data!A325,Calender!C:C,0))</f>
        <v>6</v>
      </c>
      <c r="C325" t="s">
        <v>158</v>
      </c>
      <c r="D325" s="9">
        <v>20016</v>
      </c>
    </row>
    <row r="326" spans="1:4" hidden="1" x14ac:dyDescent="0.3">
      <c r="A326" t="s">
        <v>112</v>
      </c>
      <c r="B326" s="5">
        <f>INDEX(Calender!B:B,MATCH(Data!A326,Calender!C:C,0))</f>
        <v>6</v>
      </c>
      <c r="C326" t="s">
        <v>178</v>
      </c>
      <c r="D326" s="9">
        <v>1711897</v>
      </c>
    </row>
    <row r="327" spans="1:4" hidden="1" x14ac:dyDescent="0.3">
      <c r="A327" t="s">
        <v>112</v>
      </c>
      <c r="B327" s="5">
        <f>INDEX(Calender!B:B,MATCH(Data!A327,Calender!C:C,0))</f>
        <v>6</v>
      </c>
      <c r="C327" t="s">
        <v>179</v>
      </c>
      <c r="D327" s="9">
        <v>36761004</v>
      </c>
    </row>
    <row r="328" spans="1:4" hidden="1" x14ac:dyDescent="0.3">
      <c r="A328" t="s">
        <v>112</v>
      </c>
      <c r="B328" s="5">
        <f>INDEX(Calender!B:B,MATCH(Data!A328,Calender!C:C,0))</f>
        <v>6</v>
      </c>
      <c r="C328" t="s">
        <v>160</v>
      </c>
      <c r="D328" s="9">
        <v>3399</v>
      </c>
    </row>
    <row r="329" spans="1:4" hidden="1" x14ac:dyDescent="0.3">
      <c r="A329" t="s">
        <v>112</v>
      </c>
      <c r="B329" s="5">
        <f>INDEX(Calender!B:B,MATCH(Data!A329,Calender!C:C,0))</f>
        <v>6</v>
      </c>
      <c r="C329" t="s">
        <v>161</v>
      </c>
      <c r="D329" s="9" t="s">
        <v>55</v>
      </c>
    </row>
    <row r="330" spans="1:4" hidden="1" x14ac:dyDescent="0.3">
      <c r="A330" t="s">
        <v>112</v>
      </c>
      <c r="B330" s="5">
        <f>INDEX(Calender!B:B,MATCH(Data!A330,Calender!C:C,0))</f>
        <v>6</v>
      </c>
      <c r="C330" t="s">
        <v>162</v>
      </c>
      <c r="D330" s="9">
        <v>10202014</v>
      </c>
    </row>
    <row r="331" spans="1:4" hidden="1" x14ac:dyDescent="0.3">
      <c r="A331" t="s">
        <v>112</v>
      </c>
      <c r="B331" s="5">
        <f>INDEX(Calender!B:B,MATCH(Data!A331,Calender!C:C,0))</f>
        <v>6</v>
      </c>
      <c r="C331" t="s">
        <v>163</v>
      </c>
      <c r="D331" s="9">
        <v>6035823</v>
      </c>
    </row>
    <row r="332" spans="1:4" hidden="1" x14ac:dyDescent="0.3">
      <c r="A332" t="s">
        <v>112</v>
      </c>
      <c r="B332" s="5">
        <f>INDEX(Calender!B:B,MATCH(Data!A332,Calender!C:C,0))</f>
        <v>6</v>
      </c>
      <c r="C332" t="s">
        <v>164</v>
      </c>
      <c r="D332" s="9">
        <v>20768664</v>
      </c>
    </row>
    <row r="333" spans="1:4" hidden="1" x14ac:dyDescent="0.3">
      <c r="A333" t="s">
        <v>112</v>
      </c>
      <c r="B333" s="5">
        <f>INDEX(Calender!B:B,MATCH(Data!A333,Calender!C:C,0))</f>
        <v>6</v>
      </c>
      <c r="C333" t="s">
        <v>165</v>
      </c>
      <c r="D333" s="9">
        <v>3817975</v>
      </c>
    </row>
    <row r="334" spans="1:4" hidden="1" x14ac:dyDescent="0.3">
      <c r="A334" t="s">
        <v>112</v>
      </c>
      <c r="B334" s="5">
        <f>INDEX(Calender!B:B,MATCH(Data!A334,Calender!C:C,0))</f>
        <v>6</v>
      </c>
      <c r="C334" t="s">
        <v>166</v>
      </c>
      <c r="D334" s="9">
        <v>36016</v>
      </c>
    </row>
    <row r="335" spans="1:4" hidden="1" x14ac:dyDescent="0.3">
      <c r="A335" t="s">
        <v>112</v>
      </c>
      <c r="B335" s="5">
        <f>INDEX(Calender!B:B,MATCH(Data!A335,Calender!C:C,0))</f>
        <v>6</v>
      </c>
      <c r="C335" t="s">
        <v>167</v>
      </c>
      <c r="D335" s="9">
        <v>239805</v>
      </c>
    </row>
    <row r="336" spans="1:4" hidden="1" x14ac:dyDescent="0.3">
      <c r="A336" t="s">
        <v>112</v>
      </c>
      <c r="B336" s="5">
        <f>INDEX(Calender!B:B,MATCH(Data!A336,Calender!C:C,0))</f>
        <v>6</v>
      </c>
      <c r="C336" t="s">
        <v>168</v>
      </c>
      <c r="D336" s="9">
        <v>2568480</v>
      </c>
    </row>
    <row r="337" spans="1:6" hidden="1" x14ac:dyDescent="0.3">
      <c r="A337" t="s">
        <v>112</v>
      </c>
      <c r="B337" s="5">
        <f>INDEX(Calender!B:B,MATCH(Data!A337,Calender!C:C,0))</f>
        <v>6</v>
      </c>
      <c r="C337" t="s">
        <v>39</v>
      </c>
      <c r="D337" s="9">
        <v>763069</v>
      </c>
    </row>
    <row r="338" spans="1:6" hidden="1" x14ac:dyDescent="0.3">
      <c r="A338" t="s">
        <v>112</v>
      </c>
      <c r="B338" s="5">
        <f>INDEX(Calender!B:B,MATCH(Data!A338,Calender!C:C,0))</f>
        <v>6</v>
      </c>
      <c r="C338" t="s">
        <v>40</v>
      </c>
      <c r="D338" s="9">
        <v>3190354</v>
      </c>
    </row>
    <row r="339" spans="1:6" hidden="1" x14ac:dyDescent="0.3">
      <c r="A339" t="s">
        <v>112</v>
      </c>
      <c r="B339" s="5">
        <f>INDEX(Calender!B:B,MATCH(Data!A339,Calender!C:C,0))</f>
        <v>6</v>
      </c>
      <c r="C339" t="s">
        <v>169</v>
      </c>
      <c r="D339" s="9">
        <v>1438108</v>
      </c>
    </row>
    <row r="340" spans="1:6" hidden="1" x14ac:dyDescent="0.3">
      <c r="A340" t="s">
        <v>112</v>
      </c>
      <c r="B340" s="5">
        <f>INDEX(Calender!B:B,MATCH(Data!A340,Calender!C:C,0))</f>
        <v>6</v>
      </c>
      <c r="C340" t="s">
        <v>170</v>
      </c>
      <c r="D340" s="9">
        <v>32994232</v>
      </c>
    </row>
    <row r="341" spans="1:6" hidden="1" x14ac:dyDescent="0.3">
      <c r="A341" t="s">
        <v>112</v>
      </c>
      <c r="B341" s="5">
        <f>INDEX(Calender!B:B,MATCH(Data!A341,Calender!C:C,0))</f>
        <v>6</v>
      </c>
      <c r="C341" t="s">
        <v>157</v>
      </c>
      <c r="D341" s="9">
        <v>2034860</v>
      </c>
    </row>
    <row r="342" spans="1:6" hidden="1" x14ac:dyDescent="0.3">
      <c r="A342" t="s">
        <v>112</v>
      </c>
      <c r="B342" s="5">
        <f>INDEX(Calender!B:B,MATCH(Data!A342,Calender!C:C,0))</f>
        <v>6</v>
      </c>
      <c r="C342" t="s">
        <v>158</v>
      </c>
      <c r="D342" s="9">
        <v>20016</v>
      </c>
    </row>
    <row r="343" spans="1:6" hidden="1" x14ac:dyDescent="0.3">
      <c r="A343" t="s">
        <v>112</v>
      </c>
      <c r="B343" s="5">
        <f>INDEX(Calender!B:B,MATCH(Data!A343,Calender!C:C,0))</f>
        <v>6</v>
      </c>
      <c r="C343" t="s">
        <v>178</v>
      </c>
      <c r="D343" s="9">
        <v>1711897</v>
      </c>
    </row>
    <row r="344" spans="1:6" hidden="1" x14ac:dyDescent="0.3">
      <c r="A344" t="s">
        <v>112</v>
      </c>
      <c r="B344" s="5">
        <f>INDEX(Calender!B:B,MATCH(Data!A344,Calender!C:C,0))</f>
        <v>6</v>
      </c>
      <c r="C344" t="s">
        <v>179</v>
      </c>
      <c r="D344" s="9">
        <v>36761004</v>
      </c>
    </row>
    <row r="345" spans="1:6" hidden="1" x14ac:dyDescent="0.3">
      <c r="A345" t="s">
        <v>112</v>
      </c>
      <c r="B345" s="5">
        <f>INDEX(Calender!B:B,MATCH(Data!A345,Calender!C:C,0))</f>
        <v>6</v>
      </c>
      <c r="C345" t="s">
        <v>21</v>
      </c>
      <c r="D345" s="25">
        <v>0.1351</v>
      </c>
    </row>
    <row r="346" spans="1:6" hidden="1" x14ac:dyDescent="0.3">
      <c r="A346" s="6" t="s">
        <v>112</v>
      </c>
      <c r="B346" s="5">
        <f>INDEX(Calender!B:B,MATCH(Data!A346,Calender!C:C,0))</f>
        <v>6</v>
      </c>
      <c r="C346" s="6" t="s">
        <v>20</v>
      </c>
      <c r="D346" s="26" t="s">
        <v>56</v>
      </c>
      <c r="E346" s="27" t="s">
        <v>63</v>
      </c>
      <c r="F346" s="27" t="s">
        <v>57</v>
      </c>
    </row>
    <row r="347" spans="1:6" hidden="1" x14ac:dyDescent="0.3">
      <c r="A347" t="s">
        <v>112</v>
      </c>
      <c r="B347" s="5">
        <f>INDEX(Calender!B:B,MATCH(Data!A347,Calender!C:C,0))</f>
        <v>6</v>
      </c>
      <c r="C347" t="s">
        <v>41</v>
      </c>
      <c r="D347" s="9">
        <v>9550</v>
      </c>
      <c r="E347" s="24">
        <v>1194</v>
      </c>
      <c r="F347" s="24" t="s">
        <v>55</v>
      </c>
    </row>
    <row r="348" spans="1:6" hidden="1" x14ac:dyDescent="0.3">
      <c r="A348" t="s">
        <v>112</v>
      </c>
      <c r="B348" s="5">
        <f>INDEX(Calender!B:B,MATCH(Data!A348,Calender!C:C,0))</f>
        <v>6</v>
      </c>
      <c r="C348" t="s">
        <v>42</v>
      </c>
      <c r="D348" s="9">
        <v>24894</v>
      </c>
      <c r="E348" s="24">
        <v>6220</v>
      </c>
      <c r="F348" s="24">
        <v>18674</v>
      </c>
    </row>
    <row r="349" spans="1:6" hidden="1" x14ac:dyDescent="0.3">
      <c r="A349" t="s">
        <v>112</v>
      </c>
      <c r="B349" s="5">
        <f>INDEX(Calender!B:B,MATCH(Data!A349,Calender!C:C,0))</f>
        <v>6</v>
      </c>
      <c r="C349" t="s">
        <v>43</v>
      </c>
      <c r="D349" s="9">
        <v>23230</v>
      </c>
      <c r="E349" s="24">
        <v>9474</v>
      </c>
      <c r="F349" s="24">
        <v>13756</v>
      </c>
    </row>
    <row r="350" spans="1:6" hidden="1" x14ac:dyDescent="0.3">
      <c r="A350" t="s">
        <v>112</v>
      </c>
      <c r="B350" s="5">
        <f>INDEX(Calender!B:B,MATCH(Data!A350,Calender!C:C,0))</f>
        <v>6</v>
      </c>
      <c r="C350" t="s">
        <v>44</v>
      </c>
      <c r="D350" s="9">
        <v>199601</v>
      </c>
      <c r="E350" s="24">
        <v>172943</v>
      </c>
      <c r="F350" s="24">
        <v>26658</v>
      </c>
    </row>
    <row r="351" spans="1:6" hidden="1" x14ac:dyDescent="0.3">
      <c r="A351" t="s">
        <v>112</v>
      </c>
      <c r="B351" s="5">
        <f>INDEX(Calender!B:B,MATCH(Data!A351,Calender!C:C,0))</f>
        <v>6</v>
      </c>
      <c r="C351" t="s">
        <v>171</v>
      </c>
      <c r="D351" s="25">
        <v>6.7999999999999996E-3</v>
      </c>
    </row>
    <row r="352" spans="1:6" hidden="1" x14ac:dyDescent="0.3">
      <c r="A352" t="s">
        <v>112</v>
      </c>
      <c r="B352" s="5">
        <f>INDEX(Calender!B:B,MATCH(Data!A352,Calender!C:C,0))</f>
        <v>6</v>
      </c>
      <c r="C352" t="s">
        <v>172</v>
      </c>
      <c r="D352" s="25">
        <v>1.6000000000000001E-3</v>
      </c>
    </row>
    <row r="353" spans="1:7" ht="28.8" hidden="1" x14ac:dyDescent="0.3">
      <c r="A353" s="6" t="s">
        <v>112</v>
      </c>
      <c r="B353" s="5">
        <f>INDEX(Calender!B:B,MATCH(Data!A353,Calender!C:C,0))</f>
        <v>6</v>
      </c>
      <c r="C353" s="6" t="s">
        <v>20</v>
      </c>
      <c r="D353" s="28" t="s">
        <v>141</v>
      </c>
      <c r="E353" s="29" t="s">
        <v>86</v>
      </c>
      <c r="F353" s="27" t="s">
        <v>58</v>
      </c>
    </row>
    <row r="354" spans="1:7" hidden="1" x14ac:dyDescent="0.3">
      <c r="A354" t="s">
        <v>112</v>
      </c>
      <c r="B354" s="5">
        <f>INDEX(Calender!B:B,MATCH(Data!A354,Calender!C:C,0))</f>
        <v>6</v>
      </c>
      <c r="C354" t="s">
        <v>41</v>
      </c>
      <c r="D354" s="9">
        <v>9550</v>
      </c>
      <c r="E354" s="24" t="s">
        <v>55</v>
      </c>
      <c r="F354" s="24">
        <v>9550</v>
      </c>
    </row>
    <row r="355" spans="1:7" hidden="1" x14ac:dyDescent="0.3">
      <c r="A355" t="s">
        <v>112</v>
      </c>
      <c r="B355" s="5">
        <f>INDEX(Calender!B:B,MATCH(Data!A355,Calender!C:C,0))</f>
        <v>6</v>
      </c>
      <c r="C355" t="s">
        <v>42</v>
      </c>
      <c r="D355" s="9">
        <v>24894</v>
      </c>
      <c r="E355" s="24">
        <v>9869</v>
      </c>
      <c r="F355" s="24">
        <v>15026</v>
      </c>
    </row>
    <row r="356" spans="1:7" hidden="1" x14ac:dyDescent="0.3">
      <c r="A356" t="s">
        <v>112</v>
      </c>
      <c r="B356" s="5">
        <f>INDEX(Calender!B:B,MATCH(Data!A356,Calender!C:C,0))</f>
        <v>6</v>
      </c>
      <c r="C356" t="s">
        <v>43</v>
      </c>
      <c r="D356" s="9">
        <v>23230</v>
      </c>
      <c r="E356" s="24">
        <v>30592</v>
      </c>
      <c r="F356" s="24">
        <v>-7363</v>
      </c>
    </row>
    <row r="357" spans="1:7" hidden="1" x14ac:dyDescent="0.3">
      <c r="A357" t="s">
        <v>112</v>
      </c>
      <c r="B357" s="5">
        <f>INDEX(Calender!B:B,MATCH(Data!A357,Calender!C:C,0))</f>
        <v>6</v>
      </c>
      <c r="C357" t="s">
        <v>44</v>
      </c>
      <c r="D357" s="9">
        <v>199601</v>
      </c>
      <c r="E357" s="24">
        <v>183166</v>
      </c>
      <c r="F357" s="24">
        <v>16436</v>
      </c>
    </row>
    <row r="358" spans="1:7" hidden="1" x14ac:dyDescent="0.3">
      <c r="A358" t="s">
        <v>112</v>
      </c>
      <c r="B358" s="5">
        <f>INDEX(Calender!B:B,MATCH(Data!A358,Calender!C:C,0))</f>
        <v>6</v>
      </c>
      <c r="C358" t="s">
        <v>176</v>
      </c>
      <c r="D358" s="9" t="s">
        <v>55</v>
      </c>
    </row>
    <row r="359" spans="1:7" hidden="1" x14ac:dyDescent="0.3">
      <c r="A359" t="s">
        <v>112</v>
      </c>
      <c r="B359" s="5">
        <f>INDEX(Calender!B:B,MATCH(Data!A359,Calender!C:C,0))</f>
        <v>6</v>
      </c>
      <c r="C359" t="s">
        <v>177</v>
      </c>
      <c r="D359" s="9" t="s">
        <v>55</v>
      </c>
    </row>
    <row r="360" spans="1:7" ht="28.8" hidden="1" x14ac:dyDescent="0.3">
      <c r="A360" s="6" t="s">
        <v>112</v>
      </c>
      <c r="B360" s="5">
        <f>INDEX(Calender!B:B,MATCH(Data!A360,Calender!C:C,0))</f>
        <v>6</v>
      </c>
      <c r="C360" s="6" t="s">
        <v>45</v>
      </c>
      <c r="D360" s="28" t="s">
        <v>142</v>
      </c>
      <c r="E360" s="29" t="s">
        <v>86</v>
      </c>
      <c r="F360" s="27" t="s">
        <v>58</v>
      </c>
      <c r="G360" s="30" t="s">
        <v>60</v>
      </c>
    </row>
    <row r="361" spans="1:7" hidden="1" x14ac:dyDescent="0.3">
      <c r="A361" t="s">
        <v>112</v>
      </c>
      <c r="B361" s="5">
        <f>INDEX(Calender!B:B,MATCH(Data!A361,Calender!C:C,0))</f>
        <v>6</v>
      </c>
      <c r="C361" t="s">
        <v>46</v>
      </c>
      <c r="D361" s="9">
        <v>597442</v>
      </c>
      <c r="E361" s="24">
        <v>704128</v>
      </c>
      <c r="F361" s="24">
        <v>-106686</v>
      </c>
      <c r="G361" s="31">
        <v>-0.1515</v>
      </c>
    </row>
    <row r="362" spans="1:7" hidden="1" x14ac:dyDescent="0.3">
      <c r="A362" t="s">
        <v>112</v>
      </c>
      <c r="B362" s="5">
        <f>INDEX(Calender!B:B,MATCH(Data!A362,Calender!C:C,0))</f>
        <v>6</v>
      </c>
      <c r="C362" t="s">
        <v>47</v>
      </c>
      <c r="D362" s="9">
        <v>415050</v>
      </c>
      <c r="E362" s="24">
        <v>589728</v>
      </c>
      <c r="F362" s="24">
        <v>-174678</v>
      </c>
      <c r="G362" s="31">
        <v>-0.29620000000000002</v>
      </c>
    </row>
    <row r="363" spans="1:7" hidden="1" x14ac:dyDescent="0.3">
      <c r="A363" t="s">
        <v>111</v>
      </c>
      <c r="B363" s="5">
        <f>INDEX(Calender!B:B,MATCH(Data!A363,Calender!C:C,0))</f>
        <v>7</v>
      </c>
      <c r="C363" t="s">
        <v>173</v>
      </c>
      <c r="D363" s="9">
        <v>3844823</v>
      </c>
    </row>
    <row r="364" spans="1:7" hidden="1" x14ac:dyDescent="0.3">
      <c r="A364" t="s">
        <v>111</v>
      </c>
      <c r="B364" s="5">
        <f>INDEX(Calender!B:B,MATCH(Data!A364,Calender!C:C,0))</f>
        <v>7</v>
      </c>
      <c r="C364" t="s">
        <v>23</v>
      </c>
      <c r="D364" s="9" t="s">
        <v>55</v>
      </c>
    </row>
    <row r="365" spans="1:7" hidden="1" x14ac:dyDescent="0.3">
      <c r="A365" t="s">
        <v>111</v>
      </c>
      <c r="B365" s="5">
        <f>INDEX(Calender!B:B,MATCH(Data!A365,Calender!C:C,0))</f>
        <v>7</v>
      </c>
      <c r="C365" t="s">
        <v>24</v>
      </c>
      <c r="D365" s="9" t="s">
        <v>55</v>
      </c>
    </row>
    <row r="366" spans="1:7" hidden="1" x14ac:dyDescent="0.3">
      <c r="A366" t="s">
        <v>111</v>
      </c>
      <c r="B366" s="5">
        <f>INDEX(Calender!B:B,MATCH(Data!A366,Calender!C:C,0))</f>
        <v>7</v>
      </c>
      <c r="C366" t="s">
        <v>25</v>
      </c>
      <c r="D366" s="9">
        <v>475784</v>
      </c>
    </row>
    <row r="367" spans="1:7" hidden="1" x14ac:dyDescent="0.3">
      <c r="A367" t="s">
        <v>111</v>
      </c>
      <c r="B367" s="5">
        <f>INDEX(Calender!B:B,MATCH(Data!A367,Calender!C:C,0))</f>
        <v>7</v>
      </c>
      <c r="C367" t="s">
        <v>26</v>
      </c>
      <c r="D367" s="9">
        <v>3846</v>
      </c>
    </row>
    <row r="368" spans="1:7" hidden="1" x14ac:dyDescent="0.3">
      <c r="A368" t="s">
        <v>111</v>
      </c>
      <c r="B368" s="5">
        <f>INDEX(Calender!B:B,MATCH(Data!A368,Calender!C:C,0))</f>
        <v>7</v>
      </c>
      <c r="C368" t="s">
        <v>174</v>
      </c>
      <c r="D368" s="9">
        <v>602513</v>
      </c>
    </row>
    <row r="369" spans="1:4" hidden="1" x14ac:dyDescent="0.3">
      <c r="A369" t="s">
        <v>111</v>
      </c>
      <c r="B369" s="5">
        <f>INDEX(Calender!B:B,MATCH(Data!A369,Calender!C:C,0))</f>
        <v>7</v>
      </c>
      <c r="C369" t="s">
        <v>27</v>
      </c>
      <c r="D369" s="9">
        <v>15611</v>
      </c>
    </row>
    <row r="370" spans="1:4" hidden="1" x14ac:dyDescent="0.3">
      <c r="A370" t="s">
        <v>111</v>
      </c>
      <c r="B370" s="5">
        <f>INDEX(Calender!B:B,MATCH(Data!A370,Calender!C:C,0))</f>
        <v>7</v>
      </c>
      <c r="C370" t="s">
        <v>29</v>
      </c>
      <c r="D370" s="9" t="s">
        <v>55</v>
      </c>
    </row>
    <row r="371" spans="1:4" hidden="1" x14ac:dyDescent="0.3">
      <c r="A371" t="s">
        <v>111</v>
      </c>
      <c r="B371" s="5">
        <f>INDEX(Calender!B:B,MATCH(Data!A371,Calender!C:C,0))</f>
        <v>7</v>
      </c>
      <c r="C371" t="s">
        <v>52</v>
      </c>
      <c r="D371" s="9">
        <v>-49676</v>
      </c>
    </row>
    <row r="372" spans="1:4" hidden="1" x14ac:dyDescent="0.3">
      <c r="A372" t="s">
        <v>111</v>
      </c>
      <c r="B372" s="5">
        <f>INDEX(Calender!B:B,MATCH(Data!A372,Calender!C:C,0))</f>
        <v>7</v>
      </c>
      <c r="C372" t="s">
        <v>30</v>
      </c>
      <c r="D372" s="9">
        <v>4892901</v>
      </c>
    </row>
    <row r="373" spans="1:4" hidden="1" x14ac:dyDescent="0.3">
      <c r="A373" t="s">
        <v>111</v>
      </c>
      <c r="B373" s="5">
        <f>INDEX(Calender!B:B,MATCH(Data!A373,Calender!C:C,0))</f>
        <v>7</v>
      </c>
      <c r="C373" t="s">
        <v>175</v>
      </c>
      <c r="D373" s="9">
        <v>468603</v>
      </c>
    </row>
    <row r="374" spans="1:4" hidden="1" x14ac:dyDescent="0.3">
      <c r="A374" t="s">
        <v>111</v>
      </c>
      <c r="B374" s="5">
        <f>INDEX(Calender!B:B,MATCH(Data!A374,Calender!C:C,0))</f>
        <v>7</v>
      </c>
      <c r="C374" t="s">
        <v>31</v>
      </c>
      <c r="D374" s="9">
        <v>4790</v>
      </c>
    </row>
    <row r="375" spans="1:4" hidden="1" x14ac:dyDescent="0.3">
      <c r="A375" t="s">
        <v>111</v>
      </c>
      <c r="B375" s="5">
        <f>INDEX(Calender!B:B,MATCH(Data!A375,Calender!C:C,0))</f>
        <v>7</v>
      </c>
      <c r="C375" t="s">
        <v>32</v>
      </c>
      <c r="D375" s="9">
        <v>300</v>
      </c>
    </row>
    <row r="376" spans="1:4" hidden="1" x14ac:dyDescent="0.3">
      <c r="A376" t="s">
        <v>111</v>
      </c>
      <c r="B376" s="5">
        <f>INDEX(Calender!B:B,MATCH(Data!A376,Calender!C:C,0))</f>
        <v>7</v>
      </c>
      <c r="C376" t="s">
        <v>33</v>
      </c>
      <c r="D376" s="9">
        <v>473693</v>
      </c>
    </row>
    <row r="377" spans="1:4" hidden="1" x14ac:dyDescent="0.3">
      <c r="A377" t="s">
        <v>111</v>
      </c>
      <c r="B377" s="5">
        <f>INDEX(Calender!B:B,MATCH(Data!A377,Calender!C:C,0))</f>
        <v>7</v>
      </c>
      <c r="C377" t="s">
        <v>34</v>
      </c>
      <c r="D377" s="9">
        <v>4892901</v>
      </c>
    </row>
    <row r="378" spans="1:4" hidden="1" x14ac:dyDescent="0.3">
      <c r="A378" t="s">
        <v>111</v>
      </c>
      <c r="B378" s="5">
        <f>INDEX(Calender!B:B,MATCH(Data!A378,Calender!C:C,0))</f>
        <v>7</v>
      </c>
      <c r="C378" t="s">
        <v>35</v>
      </c>
      <c r="D378" s="9">
        <v>473693</v>
      </c>
    </row>
    <row r="379" spans="1:4" hidden="1" x14ac:dyDescent="0.3">
      <c r="A379" t="s">
        <v>111</v>
      </c>
      <c r="B379" s="5">
        <f>INDEX(Calender!B:B,MATCH(Data!A379,Calender!C:C,0))</f>
        <v>7</v>
      </c>
      <c r="C379" t="s">
        <v>36</v>
      </c>
      <c r="D379" s="9">
        <v>5366594</v>
      </c>
    </row>
    <row r="380" spans="1:4" x14ac:dyDescent="0.3">
      <c r="A380" t="s">
        <v>111</v>
      </c>
      <c r="B380" s="5">
        <f>INDEX(Calender!B:B,MATCH(Data!A380,Calender!C:C,0))</f>
        <v>7</v>
      </c>
      <c r="C380" t="s">
        <v>37</v>
      </c>
      <c r="D380" s="25">
        <v>0.11559999999999999</v>
      </c>
    </row>
    <row r="381" spans="1:4" x14ac:dyDescent="0.3">
      <c r="A381" t="s">
        <v>111</v>
      </c>
      <c r="B381" s="5">
        <f>INDEX(Calender!B:B,MATCH(Data!A381,Calender!C:C,0))</f>
        <v>7</v>
      </c>
      <c r="C381" t="s">
        <v>38</v>
      </c>
      <c r="D381" s="25">
        <v>0.1268</v>
      </c>
    </row>
    <row r="382" spans="1:4" hidden="1" x14ac:dyDescent="0.3">
      <c r="A382" t="s">
        <v>111</v>
      </c>
      <c r="B382" s="5">
        <f>INDEX(Calender!B:B,MATCH(Data!A382,Calender!C:C,0))</f>
        <v>7</v>
      </c>
      <c r="C382" t="s">
        <v>170</v>
      </c>
      <c r="D382" s="9">
        <v>37282532</v>
      </c>
    </row>
    <row r="383" spans="1:4" hidden="1" x14ac:dyDescent="0.3">
      <c r="A383" t="s">
        <v>111</v>
      </c>
      <c r="B383" s="5">
        <f>INDEX(Calender!B:B,MATCH(Data!A383,Calender!C:C,0))</f>
        <v>7</v>
      </c>
      <c r="C383" t="s">
        <v>157</v>
      </c>
      <c r="D383" s="9">
        <v>2144917</v>
      </c>
    </row>
    <row r="384" spans="1:4" hidden="1" x14ac:dyDescent="0.3">
      <c r="A384" t="s">
        <v>111</v>
      </c>
      <c r="B384" s="5">
        <f>INDEX(Calender!B:B,MATCH(Data!A384,Calender!C:C,0))</f>
        <v>7</v>
      </c>
      <c r="C384" t="s">
        <v>158</v>
      </c>
      <c r="D384" s="9">
        <v>29079</v>
      </c>
    </row>
    <row r="385" spans="1:4" hidden="1" x14ac:dyDescent="0.3">
      <c r="A385" t="s">
        <v>111</v>
      </c>
      <c r="B385" s="5">
        <f>INDEX(Calender!B:B,MATCH(Data!A385,Calender!C:C,0))</f>
        <v>7</v>
      </c>
      <c r="C385" t="s">
        <v>178</v>
      </c>
      <c r="D385" s="9">
        <v>2868868</v>
      </c>
    </row>
    <row r="386" spans="1:4" hidden="1" x14ac:dyDescent="0.3">
      <c r="A386" t="s">
        <v>111</v>
      </c>
      <c r="B386" s="5">
        <f>INDEX(Calender!B:B,MATCH(Data!A386,Calender!C:C,0))</f>
        <v>7</v>
      </c>
      <c r="C386" t="s">
        <v>160</v>
      </c>
      <c r="D386" s="9">
        <v>3366</v>
      </c>
    </row>
    <row r="387" spans="1:4" hidden="1" x14ac:dyDescent="0.3">
      <c r="A387" t="s">
        <v>111</v>
      </c>
      <c r="B387" s="5">
        <f>INDEX(Calender!B:B,MATCH(Data!A387,Calender!C:C,0))</f>
        <v>7</v>
      </c>
      <c r="C387" t="s">
        <v>161</v>
      </c>
      <c r="D387" s="9" t="s">
        <v>55</v>
      </c>
    </row>
    <row r="388" spans="1:4" hidden="1" x14ac:dyDescent="0.3">
      <c r="A388" t="s">
        <v>111</v>
      </c>
      <c r="B388" s="5">
        <f>INDEX(Calender!B:B,MATCH(Data!A388,Calender!C:C,0))</f>
        <v>7</v>
      </c>
      <c r="C388" t="s">
        <v>162</v>
      </c>
      <c r="D388" s="9">
        <v>6498210</v>
      </c>
    </row>
    <row r="389" spans="1:4" hidden="1" x14ac:dyDescent="0.3">
      <c r="A389" t="s">
        <v>111</v>
      </c>
      <c r="B389" s="5">
        <f>INDEX(Calender!B:B,MATCH(Data!A389,Calender!C:C,0))</f>
        <v>7</v>
      </c>
      <c r="C389" t="s">
        <v>163</v>
      </c>
      <c r="D389" s="9">
        <v>8109159</v>
      </c>
    </row>
    <row r="390" spans="1:4" hidden="1" x14ac:dyDescent="0.3">
      <c r="A390" t="s">
        <v>111</v>
      </c>
      <c r="B390" s="5">
        <f>INDEX(Calender!B:B,MATCH(Data!A390,Calender!C:C,0))</f>
        <v>7</v>
      </c>
      <c r="C390" t="s">
        <v>164</v>
      </c>
      <c r="D390" s="9">
        <v>22767546</v>
      </c>
    </row>
    <row r="391" spans="1:4" hidden="1" x14ac:dyDescent="0.3">
      <c r="A391" t="s">
        <v>111</v>
      </c>
      <c r="B391" s="5">
        <f>INDEX(Calender!B:B,MATCH(Data!A391,Calender!C:C,0))</f>
        <v>7</v>
      </c>
      <c r="C391" t="s">
        <v>165</v>
      </c>
      <c r="D391" s="9">
        <v>3943482</v>
      </c>
    </row>
    <row r="392" spans="1:4" hidden="1" x14ac:dyDescent="0.3">
      <c r="A392" t="s">
        <v>111</v>
      </c>
      <c r="B392" s="5">
        <f>INDEX(Calender!B:B,MATCH(Data!A392,Calender!C:C,0))</f>
        <v>7</v>
      </c>
      <c r="C392" t="s">
        <v>166</v>
      </c>
      <c r="D392" s="9">
        <v>203313</v>
      </c>
    </row>
    <row r="393" spans="1:4" hidden="1" x14ac:dyDescent="0.3">
      <c r="A393" t="s">
        <v>111</v>
      </c>
      <c r="B393" s="5">
        <f>INDEX(Calender!B:B,MATCH(Data!A393,Calender!C:C,0))</f>
        <v>7</v>
      </c>
      <c r="C393" t="s">
        <v>167</v>
      </c>
      <c r="D393" s="9">
        <v>247238</v>
      </c>
    </row>
    <row r="394" spans="1:4" hidden="1" x14ac:dyDescent="0.3">
      <c r="A394" t="s">
        <v>111</v>
      </c>
      <c r="B394" s="5">
        <f>INDEX(Calender!B:B,MATCH(Data!A394,Calender!C:C,0))</f>
        <v>7</v>
      </c>
      <c r="C394" t="s">
        <v>168</v>
      </c>
      <c r="D394" s="9">
        <v>2967375</v>
      </c>
    </row>
    <row r="395" spans="1:4" hidden="1" x14ac:dyDescent="0.3">
      <c r="A395" t="s">
        <v>111</v>
      </c>
      <c r="B395" s="5">
        <f>INDEX(Calender!B:B,MATCH(Data!A395,Calender!C:C,0))</f>
        <v>7</v>
      </c>
      <c r="C395" t="s">
        <v>39</v>
      </c>
      <c r="D395" s="9">
        <v>1107440</v>
      </c>
    </row>
    <row r="396" spans="1:4" hidden="1" x14ac:dyDescent="0.3">
      <c r="A396" t="s">
        <v>111</v>
      </c>
      <c r="B396" s="5">
        <f>INDEX(Calender!B:B,MATCH(Data!A396,Calender!C:C,0))</f>
        <v>7</v>
      </c>
      <c r="C396" t="s">
        <v>40</v>
      </c>
      <c r="D396" s="9">
        <v>3453210</v>
      </c>
    </row>
    <row r="397" spans="1:4" hidden="1" x14ac:dyDescent="0.3">
      <c r="A397" t="s">
        <v>111</v>
      </c>
      <c r="B397" s="5">
        <f>INDEX(Calender!B:B,MATCH(Data!A397,Calender!C:C,0))</f>
        <v>7</v>
      </c>
      <c r="C397" t="s">
        <v>169</v>
      </c>
      <c r="D397" s="9">
        <v>2410795</v>
      </c>
    </row>
    <row r="398" spans="1:4" hidden="1" x14ac:dyDescent="0.3">
      <c r="A398" t="s">
        <v>111</v>
      </c>
      <c r="B398" s="5">
        <f>INDEX(Calender!B:B,MATCH(Data!A398,Calender!C:C,0))</f>
        <v>7</v>
      </c>
      <c r="C398" t="s">
        <v>170</v>
      </c>
      <c r="D398" s="9">
        <v>37282532</v>
      </c>
    </row>
    <row r="399" spans="1:4" hidden="1" x14ac:dyDescent="0.3">
      <c r="A399" t="s">
        <v>111</v>
      </c>
      <c r="B399" s="5">
        <f>INDEX(Calender!B:B,MATCH(Data!A399,Calender!C:C,0))</f>
        <v>7</v>
      </c>
      <c r="C399" t="s">
        <v>157</v>
      </c>
      <c r="D399" s="9">
        <v>2144917</v>
      </c>
    </row>
    <row r="400" spans="1:4" hidden="1" x14ac:dyDescent="0.3">
      <c r="A400" t="s">
        <v>111</v>
      </c>
      <c r="B400" s="5">
        <f>INDEX(Calender!B:B,MATCH(Data!A400,Calender!C:C,0))</f>
        <v>7</v>
      </c>
      <c r="C400" t="s">
        <v>158</v>
      </c>
      <c r="D400" s="9">
        <v>29079</v>
      </c>
    </row>
    <row r="401" spans="1:6" hidden="1" x14ac:dyDescent="0.3">
      <c r="A401" t="s">
        <v>111</v>
      </c>
      <c r="B401" s="5">
        <f>INDEX(Calender!B:B,MATCH(Data!A401,Calender!C:C,0))</f>
        <v>7</v>
      </c>
      <c r="C401" t="s">
        <v>178</v>
      </c>
      <c r="D401" s="9">
        <v>2868868</v>
      </c>
    </row>
    <row r="402" spans="1:6" hidden="1" x14ac:dyDescent="0.3">
      <c r="A402" t="s">
        <v>111</v>
      </c>
      <c r="B402" s="5">
        <f>INDEX(Calender!B:B,MATCH(Data!A402,Calender!C:C,0))</f>
        <v>7</v>
      </c>
      <c r="C402" t="s">
        <v>179</v>
      </c>
      <c r="D402" s="9">
        <v>42325395</v>
      </c>
    </row>
    <row r="403" spans="1:6" hidden="1" x14ac:dyDescent="0.3">
      <c r="A403" t="s">
        <v>111</v>
      </c>
      <c r="B403" s="5">
        <f>INDEX(Calender!B:B,MATCH(Data!A403,Calender!C:C,0))</f>
        <v>7</v>
      </c>
      <c r="C403" t="s">
        <v>21</v>
      </c>
      <c r="D403" s="25">
        <v>0.1268</v>
      </c>
    </row>
    <row r="404" spans="1:6" hidden="1" x14ac:dyDescent="0.3">
      <c r="A404" s="6" t="s">
        <v>111</v>
      </c>
      <c r="B404" s="5">
        <f>INDEX(Calender!B:B,MATCH(Data!A404,Calender!C:C,0))</f>
        <v>7</v>
      </c>
      <c r="C404" s="6" t="s">
        <v>20</v>
      </c>
      <c r="D404" s="26" t="s">
        <v>56</v>
      </c>
      <c r="E404" s="27" t="s">
        <v>63</v>
      </c>
      <c r="F404" s="27" t="s">
        <v>57</v>
      </c>
    </row>
    <row r="405" spans="1:6" hidden="1" x14ac:dyDescent="0.3">
      <c r="A405" t="s">
        <v>111</v>
      </c>
      <c r="B405" s="5">
        <f>INDEX(Calender!B:B,MATCH(Data!A405,Calender!C:C,0))</f>
        <v>7</v>
      </c>
      <c r="C405" t="s">
        <v>41</v>
      </c>
      <c r="D405" s="9">
        <v>4805</v>
      </c>
      <c r="E405" s="24">
        <v>601</v>
      </c>
      <c r="F405" s="24" t="s">
        <v>55</v>
      </c>
    </row>
    <row r="406" spans="1:6" hidden="1" x14ac:dyDescent="0.3">
      <c r="A406" t="s">
        <v>111</v>
      </c>
      <c r="B406" s="5">
        <f>INDEX(Calender!B:B,MATCH(Data!A406,Calender!C:C,0))</f>
        <v>7</v>
      </c>
      <c r="C406" t="s">
        <v>42</v>
      </c>
      <c r="D406" s="9">
        <v>37567</v>
      </c>
      <c r="E406" s="24">
        <v>8835</v>
      </c>
      <c r="F406" s="24">
        <v>28732</v>
      </c>
    </row>
    <row r="407" spans="1:6" hidden="1" x14ac:dyDescent="0.3">
      <c r="A407" t="s">
        <v>111</v>
      </c>
      <c r="B407" s="5">
        <f>INDEX(Calender!B:B,MATCH(Data!A407,Calender!C:C,0))</f>
        <v>7</v>
      </c>
      <c r="C407" t="s">
        <v>43</v>
      </c>
      <c r="D407" s="9">
        <v>14308</v>
      </c>
      <c r="E407" s="24">
        <v>5722</v>
      </c>
      <c r="F407" s="24">
        <v>8586</v>
      </c>
    </row>
    <row r="408" spans="1:6" hidden="1" x14ac:dyDescent="0.3">
      <c r="A408" t="s">
        <v>111</v>
      </c>
      <c r="B408" s="5">
        <f>INDEX(Calender!B:B,MATCH(Data!A408,Calender!C:C,0))</f>
        <v>7</v>
      </c>
      <c r="C408" t="s">
        <v>44</v>
      </c>
      <c r="D408" s="9">
        <v>190558</v>
      </c>
      <c r="E408" s="24">
        <v>163746</v>
      </c>
      <c r="F408" s="24">
        <v>26812</v>
      </c>
    </row>
    <row r="409" spans="1:6" hidden="1" x14ac:dyDescent="0.3">
      <c r="A409" t="s">
        <v>111</v>
      </c>
      <c r="B409" s="5">
        <f>INDEX(Calender!B:B,MATCH(Data!A409,Calender!C:C,0))</f>
        <v>7</v>
      </c>
      <c r="C409" t="s">
        <v>171</v>
      </c>
      <c r="D409" s="25">
        <v>5.7999999999999996E-3</v>
      </c>
    </row>
    <row r="410" spans="1:6" hidden="1" x14ac:dyDescent="0.3">
      <c r="A410" t="s">
        <v>111</v>
      </c>
      <c r="B410" s="5">
        <f>INDEX(Calender!B:B,MATCH(Data!A410,Calender!C:C,0))</f>
        <v>7</v>
      </c>
      <c r="C410" t="s">
        <v>172</v>
      </c>
      <c r="D410" s="25">
        <v>1.5E-3</v>
      </c>
    </row>
    <row r="411" spans="1:6" ht="28.8" hidden="1" x14ac:dyDescent="0.3">
      <c r="A411" s="6" t="s">
        <v>111</v>
      </c>
      <c r="B411" s="5">
        <f>INDEX(Calender!B:B,MATCH(Data!A411,Calender!C:C,0))</f>
        <v>7</v>
      </c>
      <c r="C411" s="6" t="s">
        <v>20</v>
      </c>
      <c r="D411" s="28" t="s">
        <v>139</v>
      </c>
      <c r="E411" s="29" t="s">
        <v>85</v>
      </c>
      <c r="F411" s="27" t="s">
        <v>58</v>
      </c>
    </row>
    <row r="412" spans="1:6" hidden="1" x14ac:dyDescent="0.3">
      <c r="A412" t="s">
        <v>111</v>
      </c>
      <c r="B412" s="5">
        <f>INDEX(Calender!B:B,MATCH(Data!A412,Calender!C:C,0))</f>
        <v>7</v>
      </c>
      <c r="C412" t="s">
        <v>41</v>
      </c>
      <c r="D412" s="9">
        <v>4805</v>
      </c>
      <c r="E412" s="24">
        <v>9550</v>
      </c>
      <c r="F412" s="24">
        <v>-4745</v>
      </c>
    </row>
    <row r="413" spans="1:6" hidden="1" x14ac:dyDescent="0.3">
      <c r="A413" t="s">
        <v>111</v>
      </c>
      <c r="B413" s="5">
        <f>INDEX(Calender!B:B,MATCH(Data!A413,Calender!C:C,0))</f>
        <v>7</v>
      </c>
      <c r="C413" t="s">
        <v>42</v>
      </c>
      <c r="D413" s="9">
        <v>37567</v>
      </c>
      <c r="E413" s="24">
        <v>24894</v>
      </c>
      <c r="F413" s="24">
        <v>12673</v>
      </c>
    </row>
    <row r="414" spans="1:6" hidden="1" x14ac:dyDescent="0.3">
      <c r="A414" t="s">
        <v>111</v>
      </c>
      <c r="B414" s="5">
        <f>INDEX(Calender!B:B,MATCH(Data!A414,Calender!C:C,0))</f>
        <v>7</v>
      </c>
      <c r="C414" t="s">
        <v>43</v>
      </c>
      <c r="D414" s="9">
        <v>14308</v>
      </c>
      <c r="E414" s="24">
        <v>23230</v>
      </c>
      <c r="F414" s="24">
        <v>-8922</v>
      </c>
    </row>
    <row r="415" spans="1:6" hidden="1" x14ac:dyDescent="0.3">
      <c r="A415" t="s">
        <v>111</v>
      </c>
      <c r="B415" s="5">
        <f>INDEX(Calender!B:B,MATCH(Data!A415,Calender!C:C,0))</f>
        <v>7</v>
      </c>
      <c r="C415" t="s">
        <v>44</v>
      </c>
      <c r="D415" s="9">
        <v>190558</v>
      </c>
      <c r="E415" s="24">
        <v>199601</v>
      </c>
      <c r="F415" s="24">
        <v>-9043</v>
      </c>
    </row>
    <row r="416" spans="1:6" hidden="1" x14ac:dyDescent="0.3">
      <c r="A416" t="s">
        <v>111</v>
      </c>
      <c r="B416" s="5">
        <f>INDEX(Calender!B:B,MATCH(Data!A416,Calender!C:C,0))</f>
        <v>7</v>
      </c>
      <c r="C416" t="s">
        <v>176</v>
      </c>
      <c r="D416" s="9" t="s">
        <v>55</v>
      </c>
    </row>
    <row r="417" spans="1:7" hidden="1" x14ac:dyDescent="0.3">
      <c r="A417" t="s">
        <v>111</v>
      </c>
      <c r="B417" s="5">
        <f>INDEX(Calender!B:B,MATCH(Data!A417,Calender!C:C,0))</f>
        <v>7</v>
      </c>
      <c r="C417" t="s">
        <v>177</v>
      </c>
      <c r="D417" s="9" t="s">
        <v>55</v>
      </c>
    </row>
    <row r="418" spans="1:7" hidden="1" x14ac:dyDescent="0.3">
      <c r="A418" t="s">
        <v>111</v>
      </c>
      <c r="B418" s="5">
        <f>INDEX(Calender!B:B,MATCH(Data!A419,Calender!C:C,0))</f>
        <v>7</v>
      </c>
      <c r="C418" t="s">
        <v>46</v>
      </c>
      <c r="D418" s="9">
        <v>647506</v>
      </c>
      <c r="E418" s="24">
        <v>597442</v>
      </c>
      <c r="F418" s="24">
        <v>50064</v>
      </c>
      <c r="G418" s="31">
        <v>8.3799999999999999E-2</v>
      </c>
    </row>
    <row r="419" spans="1:7" hidden="1" x14ac:dyDescent="0.3">
      <c r="A419" t="s">
        <v>111</v>
      </c>
      <c r="B419" s="5">
        <f>INDEX(Calender!B:B,MATCH(Data!A420,Calender!C:C,0))</f>
        <v>7</v>
      </c>
      <c r="C419" t="s">
        <v>47</v>
      </c>
      <c r="D419" s="9">
        <v>350591</v>
      </c>
      <c r="E419" s="24">
        <v>415050</v>
      </c>
      <c r="F419" s="24">
        <v>-64458</v>
      </c>
      <c r="G419" s="31">
        <v>-0.15529999999999999</v>
      </c>
    </row>
    <row r="420" spans="1:7" ht="28.8" hidden="1" x14ac:dyDescent="0.3">
      <c r="A420" s="6" t="s">
        <v>111</v>
      </c>
      <c r="B420" s="5">
        <f>INDEX(Calender!B:B,MATCH(Data!A481,Calender!C:C,0))</f>
        <v>8</v>
      </c>
      <c r="C420" s="6" t="s">
        <v>45</v>
      </c>
      <c r="D420" s="28" t="s">
        <v>140</v>
      </c>
      <c r="E420" s="29" t="s">
        <v>85</v>
      </c>
      <c r="F420" s="27" t="s">
        <v>58</v>
      </c>
      <c r="G420" s="30" t="s">
        <v>60</v>
      </c>
    </row>
    <row r="421" spans="1:7" hidden="1" x14ac:dyDescent="0.3">
      <c r="A421" t="s">
        <v>111</v>
      </c>
      <c r="B421" s="5">
        <f>INDEX(Calender!B:B,MATCH(Data!A484,Calender!C:C,0))</f>
        <v>9</v>
      </c>
      <c r="C421" t="s">
        <v>179</v>
      </c>
      <c r="D421" s="9">
        <v>42325395</v>
      </c>
    </row>
    <row r="422" spans="1:7" ht="57.6" hidden="1" x14ac:dyDescent="0.3">
      <c r="A422" s="6" t="s">
        <v>103</v>
      </c>
      <c r="B422" s="5">
        <f>INDEX(Calender!B:B,MATCH(Data!A418,Calender!C:C,0))</f>
        <v>7</v>
      </c>
      <c r="C422" s="6" t="s">
        <v>45</v>
      </c>
      <c r="D422" s="28" t="s">
        <v>136</v>
      </c>
      <c r="E422" s="29" t="s">
        <v>83</v>
      </c>
      <c r="F422" s="27" t="s">
        <v>58</v>
      </c>
      <c r="G422" s="30" t="s">
        <v>60</v>
      </c>
    </row>
    <row r="423" spans="1:7" hidden="1" x14ac:dyDescent="0.3">
      <c r="A423" t="s">
        <v>103</v>
      </c>
      <c r="B423" s="5">
        <f>INDEX(Calender!B:B,MATCH(Data!A422,Calender!C:C,0))</f>
        <v>8</v>
      </c>
      <c r="C423" t="s">
        <v>173</v>
      </c>
      <c r="D423" s="9">
        <v>3844823</v>
      </c>
    </row>
    <row r="424" spans="1:7" hidden="1" x14ac:dyDescent="0.3">
      <c r="A424" t="s">
        <v>103</v>
      </c>
      <c r="B424" s="5">
        <f>INDEX(Calender!B:B,MATCH(Data!A423,Calender!C:C,0))</f>
        <v>8</v>
      </c>
      <c r="C424" t="s">
        <v>23</v>
      </c>
      <c r="D424" s="9" t="s">
        <v>55</v>
      </c>
    </row>
    <row r="425" spans="1:7" hidden="1" x14ac:dyDescent="0.3">
      <c r="A425" t="s">
        <v>103</v>
      </c>
      <c r="B425" s="5">
        <f>INDEX(Calender!B:B,MATCH(Data!A424,Calender!C:C,0))</f>
        <v>8</v>
      </c>
      <c r="C425" t="s">
        <v>24</v>
      </c>
      <c r="D425" s="9" t="s">
        <v>55</v>
      </c>
    </row>
    <row r="426" spans="1:7" hidden="1" x14ac:dyDescent="0.3">
      <c r="A426" t="s">
        <v>103</v>
      </c>
      <c r="B426" s="5">
        <f>INDEX(Calender!B:B,MATCH(Data!A425,Calender!C:C,0))</f>
        <v>8</v>
      </c>
      <c r="C426" t="s">
        <v>25</v>
      </c>
      <c r="D426" s="9">
        <v>475784</v>
      </c>
    </row>
    <row r="427" spans="1:7" hidden="1" x14ac:dyDescent="0.3">
      <c r="A427" t="s">
        <v>103</v>
      </c>
      <c r="B427" s="5">
        <f>INDEX(Calender!B:B,MATCH(Data!A426,Calender!C:C,0))</f>
        <v>8</v>
      </c>
      <c r="C427" t="s">
        <v>26</v>
      </c>
      <c r="D427" s="9">
        <v>18166</v>
      </c>
    </row>
    <row r="428" spans="1:7" hidden="1" x14ac:dyDescent="0.3">
      <c r="A428" t="s">
        <v>103</v>
      </c>
      <c r="B428" s="5">
        <f>INDEX(Calender!B:B,MATCH(Data!A427,Calender!C:C,0))</f>
        <v>8</v>
      </c>
      <c r="C428" t="s">
        <v>174</v>
      </c>
      <c r="D428" s="9">
        <v>741681</v>
      </c>
    </row>
    <row r="429" spans="1:7" hidden="1" x14ac:dyDescent="0.3">
      <c r="A429" t="s">
        <v>103</v>
      </c>
      <c r="B429" s="5">
        <f>INDEX(Calender!B:B,MATCH(Data!A428,Calender!C:C,0))</f>
        <v>8</v>
      </c>
      <c r="C429" t="s">
        <v>27</v>
      </c>
      <c r="D429" s="9">
        <v>15611</v>
      </c>
    </row>
    <row r="430" spans="1:7" hidden="1" x14ac:dyDescent="0.3">
      <c r="A430" t="s">
        <v>103</v>
      </c>
      <c r="B430" s="5" t="e">
        <f>INDEX(Calender!B:B,MATCH(Data!#REF!,Calender!C:C,0))</f>
        <v>#REF!</v>
      </c>
      <c r="C430" t="s">
        <v>29</v>
      </c>
      <c r="D430" s="9" t="s">
        <v>55</v>
      </c>
    </row>
    <row r="431" spans="1:7" hidden="1" x14ac:dyDescent="0.3">
      <c r="A431" t="s">
        <v>103</v>
      </c>
      <c r="B431" s="5">
        <f>INDEX(Calender!B:B,MATCH(Data!A430,Calender!C:C,0))</f>
        <v>8</v>
      </c>
      <c r="C431" t="s">
        <v>52</v>
      </c>
      <c r="D431" s="9">
        <v>-10000</v>
      </c>
    </row>
    <row r="432" spans="1:7" hidden="1" x14ac:dyDescent="0.3">
      <c r="A432" t="s">
        <v>103</v>
      </c>
      <c r="B432" s="5">
        <f>INDEX(Calender!B:B,MATCH(Data!A431,Calender!C:C,0))</f>
        <v>8</v>
      </c>
      <c r="C432" t="s">
        <v>30</v>
      </c>
      <c r="D432" s="9">
        <v>5086065</v>
      </c>
    </row>
    <row r="433" spans="1:4" hidden="1" x14ac:dyDescent="0.3">
      <c r="A433" t="s">
        <v>103</v>
      </c>
      <c r="B433" s="5">
        <f>INDEX(Calender!B:B,MATCH(Data!A432,Calender!C:C,0))</f>
        <v>8</v>
      </c>
      <c r="C433" t="s">
        <v>175</v>
      </c>
      <c r="D433" s="9">
        <v>554088</v>
      </c>
    </row>
    <row r="434" spans="1:4" hidden="1" x14ac:dyDescent="0.3">
      <c r="A434" t="s">
        <v>103</v>
      </c>
      <c r="B434" s="5">
        <f>INDEX(Calender!B:B,MATCH(Data!A433,Calender!C:C,0))</f>
        <v>8</v>
      </c>
      <c r="C434" t="s">
        <v>31</v>
      </c>
      <c r="D434" s="9">
        <v>4790</v>
      </c>
    </row>
    <row r="435" spans="1:4" hidden="1" x14ac:dyDescent="0.3">
      <c r="A435" t="s">
        <v>103</v>
      </c>
      <c r="B435" s="5">
        <f>INDEX(Calender!B:B,MATCH(Data!A434,Calender!C:C,0))</f>
        <v>8</v>
      </c>
      <c r="C435" t="s">
        <v>32</v>
      </c>
      <c r="D435" s="9">
        <v>300</v>
      </c>
    </row>
    <row r="436" spans="1:4" hidden="1" x14ac:dyDescent="0.3">
      <c r="A436" t="s">
        <v>103</v>
      </c>
      <c r="B436" s="5">
        <f>INDEX(Calender!B:B,MATCH(Data!A435,Calender!C:C,0))</f>
        <v>8</v>
      </c>
      <c r="C436" t="s">
        <v>22</v>
      </c>
      <c r="D436" s="9">
        <v>554088</v>
      </c>
    </row>
    <row r="437" spans="1:4" hidden="1" x14ac:dyDescent="0.3">
      <c r="A437" t="s">
        <v>103</v>
      </c>
      <c r="B437" s="5">
        <f>INDEX(Calender!B:B,MATCH(Data!A436,Calender!C:C,0))</f>
        <v>8</v>
      </c>
      <c r="C437" t="s">
        <v>34</v>
      </c>
      <c r="D437" s="9">
        <v>5086065</v>
      </c>
    </row>
    <row r="438" spans="1:4" hidden="1" x14ac:dyDescent="0.3">
      <c r="A438" t="s">
        <v>103</v>
      </c>
      <c r="B438" s="5">
        <f>INDEX(Calender!B:B,MATCH(Data!A437,Calender!C:C,0))</f>
        <v>8</v>
      </c>
      <c r="C438" t="s">
        <v>35</v>
      </c>
      <c r="D438" s="9">
        <v>554088</v>
      </c>
    </row>
    <row r="439" spans="1:4" hidden="1" x14ac:dyDescent="0.3">
      <c r="A439" t="s">
        <v>103</v>
      </c>
      <c r="B439" s="5">
        <f>INDEX(Calender!B:B,MATCH(Data!A438,Calender!C:C,0))</f>
        <v>8</v>
      </c>
      <c r="C439" t="s">
        <v>36</v>
      </c>
      <c r="D439" s="9">
        <v>5640153</v>
      </c>
    </row>
    <row r="440" spans="1:4" x14ac:dyDescent="0.3">
      <c r="A440" t="s">
        <v>103</v>
      </c>
      <c r="B440" s="5">
        <f>INDEX(Calender!B:B,MATCH(Data!A439,Calender!C:C,0))</f>
        <v>8</v>
      </c>
      <c r="C440" t="s">
        <v>37</v>
      </c>
      <c r="D440" s="25">
        <v>0.1158</v>
      </c>
    </row>
    <row r="441" spans="1:4" x14ac:dyDescent="0.3">
      <c r="A441" t="s">
        <v>103</v>
      </c>
      <c r="B441" s="5">
        <f>INDEX(Calender!B:B,MATCH(Data!A440,Calender!C:C,0))</f>
        <v>8</v>
      </c>
      <c r="C441" t="s">
        <v>38</v>
      </c>
      <c r="D441" s="25">
        <v>0.12839999999999999</v>
      </c>
    </row>
    <row r="442" spans="1:4" hidden="1" x14ac:dyDescent="0.3">
      <c r="A442" t="s">
        <v>103</v>
      </c>
      <c r="B442" s="5">
        <f>INDEX(Calender!B:B,MATCH(Data!A441,Calender!C:C,0))</f>
        <v>8</v>
      </c>
      <c r="C442" t="s">
        <v>170</v>
      </c>
      <c r="D442" s="9">
        <v>39960590</v>
      </c>
    </row>
    <row r="443" spans="1:4" hidden="1" x14ac:dyDescent="0.3">
      <c r="A443" t="s">
        <v>103</v>
      </c>
      <c r="B443" s="5">
        <f>INDEX(Calender!B:B,MATCH(Data!A442,Calender!C:C,0))</f>
        <v>8</v>
      </c>
      <c r="C443" t="s">
        <v>157</v>
      </c>
      <c r="D443" s="9">
        <v>2144917</v>
      </c>
    </row>
    <row r="444" spans="1:4" hidden="1" x14ac:dyDescent="0.3">
      <c r="A444" t="s">
        <v>103</v>
      </c>
      <c r="B444" s="5">
        <f>INDEX(Calender!B:B,MATCH(Data!A443,Calender!C:C,0))</f>
        <v>8</v>
      </c>
      <c r="C444" t="s">
        <v>158</v>
      </c>
      <c r="D444" s="9">
        <v>25465</v>
      </c>
    </row>
    <row r="445" spans="1:4" hidden="1" x14ac:dyDescent="0.3">
      <c r="A445" t="s">
        <v>103</v>
      </c>
      <c r="B445" s="5">
        <f>INDEX(Calender!B:B,MATCH(Data!A444,Calender!C:C,0))</f>
        <v>8</v>
      </c>
      <c r="C445" t="s">
        <v>180</v>
      </c>
      <c r="D445" s="9">
        <v>524924</v>
      </c>
    </row>
    <row r="446" spans="1:4" hidden="1" x14ac:dyDescent="0.3">
      <c r="A446" t="s">
        <v>103</v>
      </c>
      <c r="B446" s="5">
        <f>INDEX(Calender!B:B,MATCH(Data!A445,Calender!C:C,0))</f>
        <v>8</v>
      </c>
      <c r="C446" t="s">
        <v>186</v>
      </c>
      <c r="D446" s="9">
        <v>1263929</v>
      </c>
    </row>
    <row r="447" spans="1:4" hidden="1" x14ac:dyDescent="0.3">
      <c r="A447" t="s">
        <v>103</v>
      </c>
      <c r="B447" s="5">
        <f>INDEX(Calender!B:B,MATCH(Data!A446,Calender!C:C,0))</f>
        <v>8</v>
      </c>
      <c r="C447" t="s">
        <v>179</v>
      </c>
      <c r="D447" s="9">
        <v>43919825</v>
      </c>
    </row>
    <row r="448" spans="1:4" hidden="1" x14ac:dyDescent="0.3">
      <c r="A448" t="s">
        <v>103</v>
      </c>
      <c r="B448" s="5">
        <f>INDEX(Calender!B:B,MATCH(Data!A447,Calender!C:C,0))</f>
        <v>8</v>
      </c>
      <c r="C448" t="s">
        <v>160</v>
      </c>
      <c r="D448" s="9">
        <v>3366</v>
      </c>
    </row>
    <row r="449" spans="1:4" hidden="1" x14ac:dyDescent="0.3">
      <c r="A449" t="s">
        <v>103</v>
      </c>
      <c r="B449" s="5">
        <f>INDEX(Calender!B:B,MATCH(Data!A448,Calender!C:C,0))</f>
        <v>8</v>
      </c>
      <c r="C449" t="s">
        <v>161</v>
      </c>
      <c r="D449" s="9" t="s">
        <v>55</v>
      </c>
    </row>
    <row r="450" spans="1:4" hidden="1" x14ac:dyDescent="0.3">
      <c r="A450" t="s">
        <v>103</v>
      </c>
      <c r="B450" s="5">
        <f>INDEX(Calender!B:B,MATCH(Data!A449,Calender!C:C,0))</f>
        <v>8</v>
      </c>
      <c r="C450" t="s">
        <v>162</v>
      </c>
      <c r="D450" s="9">
        <v>5730630</v>
      </c>
    </row>
    <row r="451" spans="1:4" hidden="1" x14ac:dyDescent="0.3">
      <c r="A451" t="s">
        <v>103</v>
      </c>
      <c r="B451" s="5">
        <f>INDEX(Calender!B:B,MATCH(Data!A450,Calender!C:C,0))</f>
        <v>8</v>
      </c>
      <c r="C451" t="s">
        <v>163</v>
      </c>
      <c r="D451" s="9">
        <v>9628595</v>
      </c>
    </row>
    <row r="452" spans="1:4" hidden="1" x14ac:dyDescent="0.3">
      <c r="A452" t="s">
        <v>103</v>
      </c>
      <c r="B452" s="5">
        <f>INDEX(Calender!B:B,MATCH(Data!A451,Calender!C:C,0))</f>
        <v>8</v>
      </c>
      <c r="C452" t="s">
        <v>164</v>
      </c>
      <c r="D452" s="9">
        <v>24457016</v>
      </c>
    </row>
    <row r="453" spans="1:4" hidden="1" x14ac:dyDescent="0.3">
      <c r="A453" t="s">
        <v>103</v>
      </c>
      <c r="B453" s="5">
        <f>INDEX(Calender!B:B,MATCH(Data!A452,Calender!C:C,0))</f>
        <v>8</v>
      </c>
      <c r="C453" t="s">
        <v>165</v>
      </c>
      <c r="D453" s="9">
        <v>4295756</v>
      </c>
    </row>
    <row r="454" spans="1:4" hidden="1" x14ac:dyDescent="0.3">
      <c r="A454" t="s">
        <v>103</v>
      </c>
      <c r="B454" s="5">
        <f>INDEX(Calender!B:B,MATCH(Data!A453,Calender!C:C,0))</f>
        <v>8</v>
      </c>
      <c r="C454" t="s">
        <v>166</v>
      </c>
      <c r="D454" s="9">
        <v>168224</v>
      </c>
    </row>
    <row r="455" spans="1:4" hidden="1" x14ac:dyDescent="0.3">
      <c r="A455" t="s">
        <v>103</v>
      </c>
      <c r="B455" s="5">
        <f>INDEX(Calender!B:B,MATCH(Data!A454,Calender!C:C,0))</f>
        <v>8</v>
      </c>
      <c r="C455" t="s">
        <v>167</v>
      </c>
      <c r="D455" s="9">
        <v>356341</v>
      </c>
    </row>
    <row r="456" spans="1:4" hidden="1" x14ac:dyDescent="0.3">
      <c r="A456" t="s">
        <v>103</v>
      </c>
      <c r="B456" s="5">
        <f>INDEX(Calender!B:B,MATCH(Data!A455,Calender!C:C,0))</f>
        <v>8</v>
      </c>
      <c r="C456" t="s">
        <v>168</v>
      </c>
      <c r="D456" s="9">
        <v>2328373</v>
      </c>
    </row>
    <row r="457" spans="1:4" hidden="1" x14ac:dyDescent="0.3">
      <c r="A457" t="s">
        <v>103</v>
      </c>
      <c r="B457" s="5">
        <f>INDEX(Calender!B:B,MATCH(Data!A456,Calender!C:C,0))</f>
        <v>8</v>
      </c>
      <c r="C457" t="s">
        <v>39</v>
      </c>
      <c r="D457" s="9">
        <v>1873182</v>
      </c>
    </row>
    <row r="458" spans="1:4" hidden="1" x14ac:dyDescent="0.3">
      <c r="A458" t="s">
        <v>103</v>
      </c>
      <c r="B458" s="5">
        <f>INDEX(Calender!B:B,MATCH(Data!A457,Calender!C:C,0))</f>
        <v>8</v>
      </c>
      <c r="C458" t="s">
        <v>40</v>
      </c>
      <c r="D458" s="9">
        <v>3463664</v>
      </c>
    </row>
    <row r="459" spans="1:4" hidden="1" x14ac:dyDescent="0.3">
      <c r="A459" t="s">
        <v>103</v>
      </c>
      <c r="B459" s="5">
        <f>INDEX(Calender!B:B,MATCH(Data!A458,Calender!C:C,0))</f>
        <v>8</v>
      </c>
      <c r="C459" t="s">
        <v>169</v>
      </c>
      <c r="D459" s="9">
        <v>1424852</v>
      </c>
    </row>
    <row r="460" spans="1:4" hidden="1" x14ac:dyDescent="0.3">
      <c r="A460" t="s">
        <v>103</v>
      </c>
      <c r="B460" s="5">
        <f>INDEX(Calender!B:B,MATCH(Data!A459,Calender!C:C,0))</f>
        <v>8</v>
      </c>
      <c r="C460" t="s">
        <v>170</v>
      </c>
      <c r="D460" s="9">
        <v>39960590</v>
      </c>
    </row>
    <row r="461" spans="1:4" hidden="1" x14ac:dyDescent="0.3">
      <c r="A461" t="s">
        <v>103</v>
      </c>
      <c r="B461" s="5">
        <f>INDEX(Calender!B:B,MATCH(Data!A460,Calender!C:C,0))</f>
        <v>8</v>
      </c>
      <c r="C461" t="s">
        <v>157</v>
      </c>
      <c r="D461" s="9">
        <v>2144917</v>
      </c>
    </row>
    <row r="462" spans="1:4" hidden="1" x14ac:dyDescent="0.3">
      <c r="A462" t="s">
        <v>103</v>
      </c>
      <c r="B462" s="5">
        <f>INDEX(Calender!B:B,MATCH(Data!A461,Calender!C:C,0))</f>
        <v>8</v>
      </c>
      <c r="C462" t="s">
        <v>158</v>
      </c>
      <c r="D462" s="9">
        <v>25465</v>
      </c>
    </row>
    <row r="463" spans="1:4" hidden="1" x14ac:dyDescent="0.3">
      <c r="A463" t="s">
        <v>103</v>
      </c>
      <c r="B463" s="5">
        <f>INDEX(Calender!B:B,MATCH(Data!A462,Calender!C:C,0))</f>
        <v>8</v>
      </c>
      <c r="C463" t="s">
        <v>180</v>
      </c>
      <c r="D463" s="9">
        <v>524924</v>
      </c>
    </row>
    <row r="464" spans="1:4" hidden="1" x14ac:dyDescent="0.3">
      <c r="A464" t="s">
        <v>103</v>
      </c>
      <c r="B464" s="5" t="e">
        <f>INDEX(Calender!B:B,MATCH(Data!#REF!,Calender!C:C,0))</f>
        <v>#REF!</v>
      </c>
      <c r="C464" t="s">
        <v>179</v>
      </c>
      <c r="D464" s="9">
        <v>43919825</v>
      </c>
    </row>
    <row r="465" spans="1:6" hidden="1" x14ac:dyDescent="0.3">
      <c r="A465" t="s">
        <v>103</v>
      </c>
      <c r="B465" s="5" t="e">
        <f>INDEX(Calender!B:B,MATCH(Data!#REF!,Calender!C:C,0))</f>
        <v>#REF!</v>
      </c>
      <c r="C465" t="s">
        <v>21</v>
      </c>
      <c r="D465" s="25">
        <v>0.12839999999999999</v>
      </c>
    </row>
    <row r="466" spans="1:6" hidden="1" x14ac:dyDescent="0.3">
      <c r="A466" s="6" t="s">
        <v>103</v>
      </c>
      <c r="B466" s="5">
        <f>INDEX(Calender!B:B,MATCH(Data!A465,Calender!C:C,0))</f>
        <v>8</v>
      </c>
      <c r="C466" s="6" t="s">
        <v>20</v>
      </c>
      <c r="D466" s="26" t="s">
        <v>56</v>
      </c>
      <c r="E466" s="27" t="s">
        <v>63</v>
      </c>
      <c r="F466" s="27" t="s">
        <v>57</v>
      </c>
    </row>
    <row r="467" spans="1:6" hidden="1" x14ac:dyDescent="0.3">
      <c r="A467" t="s">
        <v>103</v>
      </c>
      <c r="B467" s="5">
        <f>INDEX(Calender!B:B,MATCH(Data!A466,Calender!C:C,0))</f>
        <v>8</v>
      </c>
      <c r="C467" t="s">
        <v>41</v>
      </c>
      <c r="D467" s="9" t="s">
        <v>55</v>
      </c>
      <c r="E467" s="24" t="s">
        <v>55</v>
      </c>
      <c r="F467" s="24" t="s">
        <v>55</v>
      </c>
    </row>
    <row r="468" spans="1:6" hidden="1" x14ac:dyDescent="0.3">
      <c r="A468" t="s">
        <v>103</v>
      </c>
      <c r="B468" s="5">
        <f>INDEX(Calender!B:B,MATCH(Data!A467,Calender!C:C,0))</f>
        <v>8</v>
      </c>
      <c r="C468" t="s">
        <v>42</v>
      </c>
      <c r="D468" s="9">
        <v>40993</v>
      </c>
      <c r="E468" s="24">
        <v>10236</v>
      </c>
      <c r="F468" s="24">
        <v>30757</v>
      </c>
    </row>
    <row r="469" spans="1:6" hidden="1" x14ac:dyDescent="0.3">
      <c r="A469" t="s">
        <v>103</v>
      </c>
      <c r="B469" s="5">
        <f>INDEX(Calender!B:B,MATCH(Data!A468,Calender!C:C,0))</f>
        <v>8</v>
      </c>
      <c r="C469" t="s">
        <v>43</v>
      </c>
      <c r="D469" s="9">
        <v>39430</v>
      </c>
      <c r="E469" s="24">
        <v>19573</v>
      </c>
      <c r="F469" s="24">
        <v>19857</v>
      </c>
    </row>
    <row r="470" spans="1:6" hidden="1" x14ac:dyDescent="0.3">
      <c r="A470" t="s">
        <v>103</v>
      </c>
      <c r="B470" s="5">
        <f>INDEX(Calender!B:B,MATCH(Data!A469,Calender!C:C,0))</f>
        <v>8</v>
      </c>
      <c r="C470" t="s">
        <v>44</v>
      </c>
      <c r="D470" s="9">
        <v>204566</v>
      </c>
      <c r="E470" s="24">
        <v>180108</v>
      </c>
      <c r="F470" s="24">
        <v>24459</v>
      </c>
    </row>
    <row r="471" spans="1:6" hidden="1" x14ac:dyDescent="0.3">
      <c r="A471" t="s">
        <v>103</v>
      </c>
      <c r="B471" s="5">
        <f>INDEX(Calender!B:B,MATCH(Data!A470,Calender!C:C,0))</f>
        <v>8</v>
      </c>
      <c r="C471" t="s">
        <v>181</v>
      </c>
      <c r="D471" s="9">
        <v>84461</v>
      </c>
      <c r="E471" s="24">
        <v>17990</v>
      </c>
      <c r="F471" s="24">
        <v>66471</v>
      </c>
    </row>
    <row r="472" spans="1:6" hidden="1" x14ac:dyDescent="0.3">
      <c r="A472" t="s">
        <v>103</v>
      </c>
      <c r="B472" s="5">
        <f>INDEX(Calender!B:B,MATCH(Data!A471,Calender!C:C,0))</f>
        <v>8</v>
      </c>
      <c r="C472" t="s">
        <v>171</v>
      </c>
      <c r="D472" s="25">
        <v>8.0000000000000002E-3</v>
      </c>
    </row>
    <row r="473" spans="1:6" hidden="1" x14ac:dyDescent="0.3">
      <c r="A473" t="s">
        <v>103</v>
      </c>
      <c r="B473" s="5">
        <f>INDEX(Calender!B:B,MATCH(Data!A472,Calender!C:C,0))</f>
        <v>8</v>
      </c>
      <c r="C473" t="s">
        <v>172</v>
      </c>
      <c r="D473" s="25">
        <v>3.0999999999999999E-3</v>
      </c>
    </row>
    <row r="474" spans="1:6" ht="28.8" hidden="1" x14ac:dyDescent="0.3">
      <c r="A474" s="6" t="s">
        <v>103</v>
      </c>
      <c r="B474" s="5">
        <f>INDEX(Calender!B:B,MATCH(Data!A473,Calender!C:C,0))</f>
        <v>8</v>
      </c>
      <c r="C474" s="6" t="s">
        <v>20</v>
      </c>
      <c r="D474" s="28" t="s">
        <v>135</v>
      </c>
      <c r="E474" s="29" t="s">
        <v>82</v>
      </c>
      <c r="F474" s="27" t="s">
        <v>58</v>
      </c>
    </row>
    <row r="475" spans="1:6" hidden="1" x14ac:dyDescent="0.3">
      <c r="A475" t="s">
        <v>103</v>
      </c>
      <c r="B475" s="5">
        <f>INDEX(Calender!B:B,MATCH(Data!A474,Calender!C:C,0))</f>
        <v>8</v>
      </c>
      <c r="C475" t="s">
        <v>41</v>
      </c>
      <c r="D475" s="9" t="s">
        <v>55</v>
      </c>
      <c r="E475" s="24">
        <v>4805</v>
      </c>
      <c r="F475" s="24">
        <v>-4805</v>
      </c>
    </row>
    <row r="476" spans="1:6" hidden="1" x14ac:dyDescent="0.3">
      <c r="A476" t="s">
        <v>103</v>
      </c>
      <c r="B476" s="5">
        <f>INDEX(Calender!B:B,MATCH(Data!A475,Calender!C:C,0))</f>
        <v>8</v>
      </c>
      <c r="C476" t="s">
        <v>42</v>
      </c>
      <c r="D476" s="9">
        <v>40993</v>
      </c>
      <c r="E476" s="24">
        <v>37567</v>
      </c>
      <c r="F476" s="24">
        <v>3425</v>
      </c>
    </row>
    <row r="477" spans="1:6" hidden="1" x14ac:dyDescent="0.3">
      <c r="A477" t="s">
        <v>103</v>
      </c>
      <c r="B477" s="5">
        <f>INDEX(Calender!B:B,MATCH(Data!A476,Calender!C:C,0))</f>
        <v>8</v>
      </c>
      <c r="C477" t="s">
        <v>43</v>
      </c>
      <c r="D477" s="9">
        <v>39430</v>
      </c>
      <c r="E477" s="24">
        <v>14308</v>
      </c>
      <c r="F477" s="24">
        <v>25122</v>
      </c>
    </row>
    <row r="478" spans="1:6" hidden="1" x14ac:dyDescent="0.3">
      <c r="A478" t="s">
        <v>103</v>
      </c>
      <c r="B478" s="5">
        <f>INDEX(Calender!B:B,MATCH(Data!A477,Calender!C:C,0))</f>
        <v>8</v>
      </c>
      <c r="C478" t="s">
        <v>44</v>
      </c>
      <c r="D478" s="9">
        <v>204566</v>
      </c>
      <c r="E478" s="24">
        <v>190558</v>
      </c>
      <c r="F478" s="24">
        <v>14008</v>
      </c>
    </row>
    <row r="479" spans="1:6" hidden="1" x14ac:dyDescent="0.3">
      <c r="A479" t="s">
        <v>103</v>
      </c>
      <c r="B479" s="5">
        <f>INDEX(Calender!B:B,MATCH(Data!A478,Calender!C:C,0))</f>
        <v>8</v>
      </c>
      <c r="C479" t="s">
        <v>181</v>
      </c>
      <c r="D479" s="9">
        <v>84461</v>
      </c>
      <c r="E479" s="24" t="s">
        <v>55</v>
      </c>
      <c r="F479" s="24">
        <v>84461</v>
      </c>
    </row>
    <row r="480" spans="1:6" hidden="1" x14ac:dyDescent="0.3">
      <c r="A480" t="s">
        <v>103</v>
      </c>
      <c r="B480" s="5">
        <f>INDEX(Calender!B:B,MATCH(Data!A479,Calender!C:C,0))</f>
        <v>8</v>
      </c>
      <c r="C480" t="s">
        <v>176</v>
      </c>
      <c r="D480" s="9" t="s">
        <v>55</v>
      </c>
    </row>
    <row r="481" spans="1:7" hidden="1" x14ac:dyDescent="0.3">
      <c r="A481" t="s">
        <v>103</v>
      </c>
      <c r="B481" s="5">
        <f>INDEX(Calender!B:B,MATCH(Data!A480,Calender!C:C,0))</f>
        <v>8</v>
      </c>
      <c r="C481" t="s">
        <v>177</v>
      </c>
      <c r="D481" s="9" t="s">
        <v>55</v>
      </c>
    </row>
    <row r="482" spans="1:7" hidden="1" x14ac:dyDescent="0.3">
      <c r="A482" t="s">
        <v>103</v>
      </c>
      <c r="B482" s="5">
        <f>INDEX(Calender!B:B,MATCH(Data!A482,Calender!C:C,0))</f>
        <v>8</v>
      </c>
      <c r="C482" t="s">
        <v>46</v>
      </c>
      <c r="D482" s="9">
        <v>847535</v>
      </c>
      <c r="E482" s="24">
        <v>647506</v>
      </c>
      <c r="F482" s="24">
        <v>200028</v>
      </c>
      <c r="G482" s="31">
        <v>0.30890000000000001</v>
      </c>
    </row>
    <row r="483" spans="1:7" hidden="1" x14ac:dyDescent="0.3">
      <c r="A483" t="s">
        <v>103</v>
      </c>
      <c r="B483" s="5">
        <f>INDEX(Calender!B:B,MATCH(Data!A483,Calender!C:C,0))</f>
        <v>8</v>
      </c>
      <c r="C483" t="s">
        <v>47</v>
      </c>
      <c r="D483" s="9">
        <v>366105</v>
      </c>
      <c r="E483" s="24">
        <v>350591</v>
      </c>
      <c r="F483" s="24">
        <v>15513</v>
      </c>
      <c r="G483" s="31">
        <v>4.4200000000000003E-2</v>
      </c>
    </row>
    <row r="484" spans="1:7" hidden="1" x14ac:dyDescent="0.3">
      <c r="A484" t="s">
        <v>97</v>
      </c>
      <c r="B484" s="5">
        <f>INDEX(Calender!B:B,MATCH(Data!A421,Calender!C:C,0))</f>
        <v>7</v>
      </c>
      <c r="C484" t="s">
        <v>179</v>
      </c>
      <c r="D484" s="9">
        <v>49584405</v>
      </c>
    </row>
    <row r="485" spans="1:7" hidden="1" x14ac:dyDescent="0.3">
      <c r="A485" t="s">
        <v>97</v>
      </c>
      <c r="B485" s="5">
        <f>INDEX(Calender!B:B,MATCH(Data!A485,Calender!C:C,0))</f>
        <v>9</v>
      </c>
      <c r="C485" t="s">
        <v>173</v>
      </c>
      <c r="D485" s="9">
        <v>3844823</v>
      </c>
    </row>
    <row r="486" spans="1:7" hidden="1" x14ac:dyDescent="0.3">
      <c r="A486" t="s">
        <v>97</v>
      </c>
      <c r="B486" s="5">
        <f>INDEX(Calender!B:B,MATCH(Data!A486,Calender!C:C,0))</f>
        <v>9</v>
      </c>
      <c r="C486" t="s">
        <v>23</v>
      </c>
      <c r="D486" s="9" t="s">
        <v>55</v>
      </c>
    </row>
    <row r="487" spans="1:7" hidden="1" x14ac:dyDescent="0.3">
      <c r="A487" t="s">
        <v>97</v>
      </c>
      <c r="B487" s="5">
        <f>INDEX(Calender!B:B,MATCH(Data!A487,Calender!C:C,0))</f>
        <v>9</v>
      </c>
      <c r="C487" t="s">
        <v>24</v>
      </c>
      <c r="D487" s="9" t="s">
        <v>55</v>
      </c>
    </row>
    <row r="488" spans="1:7" hidden="1" x14ac:dyDescent="0.3">
      <c r="A488" t="s">
        <v>97</v>
      </c>
      <c r="B488" s="5">
        <f>INDEX(Calender!B:B,MATCH(Data!A488,Calender!C:C,0))</f>
        <v>9</v>
      </c>
      <c r="C488" t="s">
        <v>25</v>
      </c>
      <c r="D488" s="9">
        <v>475784</v>
      </c>
    </row>
    <row r="489" spans="1:7" hidden="1" x14ac:dyDescent="0.3">
      <c r="A489" t="s">
        <v>97</v>
      </c>
      <c r="B489" s="5">
        <f>INDEX(Calender!B:B,MATCH(Data!A489,Calender!C:C,0))</f>
        <v>9</v>
      </c>
      <c r="C489" t="s">
        <v>26</v>
      </c>
      <c r="D489" s="9">
        <v>745527</v>
      </c>
    </row>
    <row r="490" spans="1:7" hidden="1" x14ac:dyDescent="0.3">
      <c r="A490" t="s">
        <v>97</v>
      </c>
      <c r="B490" s="5">
        <f>INDEX(Calender!B:B,MATCH(Data!A490,Calender!C:C,0))</f>
        <v>9</v>
      </c>
      <c r="C490" t="s">
        <v>174</v>
      </c>
      <c r="D490" s="9">
        <v>217856</v>
      </c>
    </row>
    <row r="491" spans="1:7" hidden="1" x14ac:dyDescent="0.3">
      <c r="A491" t="s">
        <v>97</v>
      </c>
      <c r="B491" s="5">
        <f>INDEX(Calender!B:B,MATCH(Data!A491,Calender!C:C,0))</f>
        <v>9</v>
      </c>
      <c r="C491" t="s">
        <v>27</v>
      </c>
      <c r="D491" s="9">
        <v>15611</v>
      </c>
    </row>
    <row r="492" spans="1:7" hidden="1" x14ac:dyDescent="0.3">
      <c r="A492" t="s">
        <v>97</v>
      </c>
      <c r="B492" s="5">
        <f>INDEX(Calender!B:B,MATCH(Data!A492,Calender!C:C,0))</f>
        <v>9</v>
      </c>
      <c r="C492" t="s">
        <v>29</v>
      </c>
      <c r="D492" s="9" t="s">
        <v>55</v>
      </c>
    </row>
    <row r="493" spans="1:7" hidden="1" x14ac:dyDescent="0.3">
      <c r="A493" t="s">
        <v>97</v>
      </c>
      <c r="B493" s="5">
        <f>INDEX(Calender!B:B,MATCH(Data!A493,Calender!C:C,0))</f>
        <v>9</v>
      </c>
      <c r="C493" t="s">
        <v>52</v>
      </c>
      <c r="D493" s="9">
        <v>-141991</v>
      </c>
    </row>
    <row r="494" spans="1:7" hidden="1" x14ac:dyDescent="0.3">
      <c r="A494" t="s">
        <v>97</v>
      </c>
      <c r="B494" s="5">
        <f>INDEX(Calender!B:B,MATCH(Data!A494,Calender!C:C,0))</f>
        <v>9</v>
      </c>
      <c r="C494" t="s">
        <v>30</v>
      </c>
      <c r="D494" s="9">
        <v>5157609</v>
      </c>
    </row>
    <row r="495" spans="1:7" hidden="1" x14ac:dyDescent="0.3">
      <c r="A495" t="s">
        <v>97</v>
      </c>
      <c r="B495" s="5">
        <f>INDEX(Calender!B:B,MATCH(Data!A495,Calender!C:C,0))</f>
        <v>9</v>
      </c>
      <c r="C495" t="s">
        <v>53</v>
      </c>
      <c r="D495" s="9">
        <v>1500000</v>
      </c>
    </row>
    <row r="496" spans="1:7" hidden="1" x14ac:dyDescent="0.3">
      <c r="A496" t="s">
        <v>97</v>
      </c>
      <c r="B496" s="5">
        <f>INDEX(Calender!B:B,MATCH(Data!A496,Calender!C:C,0))</f>
        <v>9</v>
      </c>
      <c r="C496" t="s">
        <v>175</v>
      </c>
      <c r="D496" s="9">
        <v>678563</v>
      </c>
    </row>
    <row r="497" spans="1:4" hidden="1" x14ac:dyDescent="0.3">
      <c r="A497" t="s">
        <v>97</v>
      </c>
      <c r="B497" s="5">
        <f>INDEX(Calender!B:B,MATCH(Data!A497,Calender!C:C,0))</f>
        <v>9</v>
      </c>
      <c r="C497" t="s">
        <v>31</v>
      </c>
      <c r="D497" s="9">
        <v>4790</v>
      </c>
    </row>
    <row r="498" spans="1:4" hidden="1" x14ac:dyDescent="0.3">
      <c r="A498" t="s">
        <v>97</v>
      </c>
      <c r="B498" s="5">
        <f>INDEX(Calender!B:B,MATCH(Data!A498,Calender!C:C,0))</f>
        <v>9</v>
      </c>
      <c r="C498" t="s">
        <v>32</v>
      </c>
      <c r="D498" s="9">
        <v>300</v>
      </c>
    </row>
    <row r="499" spans="1:4" hidden="1" x14ac:dyDescent="0.3">
      <c r="A499" t="s">
        <v>97</v>
      </c>
      <c r="B499" s="5">
        <f>INDEX(Calender!B:B,MATCH(Data!A499,Calender!C:C,0))</f>
        <v>9</v>
      </c>
      <c r="C499" t="s">
        <v>22</v>
      </c>
      <c r="D499" s="9">
        <v>2126076</v>
      </c>
    </row>
    <row r="500" spans="1:4" hidden="1" x14ac:dyDescent="0.3">
      <c r="A500" t="s">
        <v>97</v>
      </c>
      <c r="B500" s="5">
        <f>INDEX(Calender!B:B,MATCH(Data!A500,Calender!C:C,0))</f>
        <v>9</v>
      </c>
      <c r="C500" t="s">
        <v>53</v>
      </c>
      <c r="D500" s="9">
        <v>1500000</v>
      </c>
    </row>
    <row r="501" spans="1:4" hidden="1" x14ac:dyDescent="0.3">
      <c r="A501" t="s">
        <v>97</v>
      </c>
      <c r="B501" s="5">
        <f>INDEX(Calender!B:B,MATCH(Data!A501,Calender!C:C,0))</f>
        <v>9</v>
      </c>
      <c r="C501" t="s">
        <v>182</v>
      </c>
      <c r="D501" s="9">
        <v>10000</v>
      </c>
    </row>
    <row r="502" spans="1:4" hidden="1" x14ac:dyDescent="0.3">
      <c r="A502" t="s">
        <v>97</v>
      </c>
      <c r="B502" s="5">
        <f>INDEX(Calender!B:B,MATCH(Data!A502,Calender!C:C,0))</f>
        <v>9</v>
      </c>
      <c r="C502" t="s">
        <v>54</v>
      </c>
      <c r="D502" s="9">
        <v>131991.15</v>
      </c>
    </row>
    <row r="503" spans="1:4" hidden="1" x14ac:dyDescent="0.3">
      <c r="A503" t="s">
        <v>97</v>
      </c>
      <c r="B503" s="5">
        <f>INDEX(Calender!B:B,MATCH(Data!A503,Calender!C:C,0))</f>
        <v>9</v>
      </c>
      <c r="C503" t="s">
        <v>183</v>
      </c>
      <c r="D503" s="9">
        <v>141991.15</v>
      </c>
    </row>
    <row r="504" spans="1:4" hidden="1" x14ac:dyDescent="0.3">
      <c r="A504" t="s">
        <v>97</v>
      </c>
      <c r="B504" s="5">
        <f>INDEX(Calender!B:B,MATCH(Data!A504,Calender!C:C,0))</f>
        <v>9</v>
      </c>
      <c r="C504" t="s">
        <v>34</v>
      </c>
      <c r="D504" s="9">
        <v>5157609</v>
      </c>
    </row>
    <row r="505" spans="1:4" hidden="1" x14ac:dyDescent="0.3">
      <c r="A505" t="s">
        <v>97</v>
      </c>
      <c r="B505" s="5">
        <f>INDEX(Calender!B:B,MATCH(Data!A505,Calender!C:C,0))</f>
        <v>9</v>
      </c>
      <c r="C505" t="s">
        <v>35</v>
      </c>
      <c r="D505" s="9">
        <v>2126076</v>
      </c>
    </row>
    <row r="506" spans="1:4" hidden="1" x14ac:dyDescent="0.3">
      <c r="A506" t="s">
        <v>97</v>
      </c>
      <c r="B506" s="5">
        <f>INDEX(Calender!B:B,MATCH(Data!A506,Calender!C:C,0))</f>
        <v>9</v>
      </c>
      <c r="C506" t="s">
        <v>36</v>
      </c>
      <c r="D506" s="9">
        <v>7283685</v>
      </c>
    </row>
    <row r="507" spans="1:4" x14ac:dyDescent="0.3">
      <c r="A507" t="s">
        <v>97</v>
      </c>
      <c r="B507" s="5">
        <f>INDEX(Calender!B:B,MATCH(Data!A507,Calender!C:C,0))</f>
        <v>9</v>
      </c>
      <c r="C507" t="s">
        <v>37</v>
      </c>
      <c r="D507" s="25">
        <v>0.104</v>
      </c>
    </row>
    <row r="508" spans="1:4" x14ac:dyDescent="0.3">
      <c r="A508" t="s">
        <v>97</v>
      </c>
      <c r="B508" s="5">
        <f>INDEX(Calender!B:B,MATCH(Data!A508,Calender!C:C,0))</f>
        <v>9</v>
      </c>
      <c r="C508" t="s">
        <v>38</v>
      </c>
      <c r="D508" s="25">
        <v>0.14680000000000001</v>
      </c>
    </row>
    <row r="509" spans="1:4" hidden="1" x14ac:dyDescent="0.3">
      <c r="A509" t="s">
        <v>97</v>
      </c>
      <c r="B509" s="5">
        <f>INDEX(Calender!B:B,MATCH(Data!A509,Calender!C:C,0))</f>
        <v>9</v>
      </c>
      <c r="C509" t="s">
        <v>170</v>
      </c>
      <c r="D509" s="9">
        <v>43539894</v>
      </c>
    </row>
    <row r="510" spans="1:4" hidden="1" x14ac:dyDescent="0.3">
      <c r="A510" t="s">
        <v>97</v>
      </c>
      <c r="B510" s="5">
        <f>INDEX(Calender!B:B,MATCH(Data!A510,Calender!C:C,0))</f>
        <v>9</v>
      </c>
      <c r="C510" t="s">
        <v>157</v>
      </c>
      <c r="D510" s="9">
        <v>2821675</v>
      </c>
    </row>
    <row r="511" spans="1:4" hidden="1" x14ac:dyDescent="0.3">
      <c r="A511" t="s">
        <v>97</v>
      </c>
      <c r="B511" s="5">
        <f>INDEX(Calender!B:B,MATCH(Data!A511,Calender!C:C,0))</f>
        <v>9</v>
      </c>
      <c r="C511" t="s">
        <v>158</v>
      </c>
      <c r="D511" s="9">
        <v>71933</v>
      </c>
    </row>
    <row r="512" spans="1:4" hidden="1" x14ac:dyDescent="0.3">
      <c r="A512" t="s">
        <v>97</v>
      </c>
      <c r="B512" s="5">
        <f>INDEX(Calender!B:B,MATCH(Data!A512,Calender!C:C,0))</f>
        <v>9</v>
      </c>
      <c r="C512" t="s">
        <v>184</v>
      </c>
      <c r="D512" s="9">
        <v>1060898</v>
      </c>
    </row>
    <row r="513" spans="1:4" hidden="1" x14ac:dyDescent="0.3">
      <c r="A513" t="s">
        <v>97</v>
      </c>
      <c r="B513" s="5">
        <f>INDEX(Calender!B:B,MATCH(Data!A513,Calender!C:C,0))</f>
        <v>9</v>
      </c>
      <c r="C513" t="s">
        <v>185</v>
      </c>
      <c r="D513" s="9">
        <v>697000</v>
      </c>
    </row>
    <row r="514" spans="1:4" hidden="1" x14ac:dyDescent="0.3">
      <c r="A514" t="s">
        <v>97</v>
      </c>
      <c r="B514" s="5">
        <f>INDEX(Calender!B:B,MATCH(Data!A514,Calender!C:C,0))</f>
        <v>9</v>
      </c>
      <c r="C514" t="s">
        <v>186</v>
      </c>
      <c r="D514" s="9">
        <v>1393005</v>
      </c>
    </row>
    <row r="515" spans="1:4" hidden="1" x14ac:dyDescent="0.3">
      <c r="A515" t="s">
        <v>97</v>
      </c>
      <c r="B515" s="5">
        <f>INDEX(Calender!B:B,MATCH(Data!A515,Calender!C:C,0))</f>
        <v>9</v>
      </c>
      <c r="C515" t="s">
        <v>160</v>
      </c>
      <c r="D515" s="9" t="s">
        <v>55</v>
      </c>
    </row>
    <row r="516" spans="1:4" hidden="1" x14ac:dyDescent="0.3">
      <c r="A516" t="s">
        <v>97</v>
      </c>
      <c r="B516" s="5">
        <f>INDEX(Calender!B:B,MATCH(Data!A516,Calender!C:C,0))</f>
        <v>9</v>
      </c>
      <c r="C516" t="s">
        <v>161</v>
      </c>
      <c r="D516" s="9" t="s">
        <v>55</v>
      </c>
    </row>
    <row r="517" spans="1:4" hidden="1" x14ac:dyDescent="0.3">
      <c r="A517" t="s">
        <v>97</v>
      </c>
      <c r="B517" s="5">
        <f>INDEX(Calender!B:B,MATCH(Data!A517,Calender!C:C,0))</f>
        <v>9</v>
      </c>
      <c r="C517" t="s">
        <v>162</v>
      </c>
      <c r="D517" s="9">
        <v>1631195</v>
      </c>
    </row>
    <row r="518" spans="1:4" hidden="1" x14ac:dyDescent="0.3">
      <c r="A518" t="s">
        <v>97</v>
      </c>
      <c r="B518" s="5">
        <f>INDEX(Calender!B:B,MATCH(Data!A518,Calender!C:C,0))</f>
        <v>9</v>
      </c>
      <c r="C518" t="s">
        <v>163</v>
      </c>
      <c r="D518" s="9">
        <v>10873901</v>
      </c>
    </row>
    <row r="519" spans="1:4" hidden="1" x14ac:dyDescent="0.3">
      <c r="A519" t="s">
        <v>97</v>
      </c>
      <c r="B519" s="5">
        <f>INDEX(Calender!B:B,MATCH(Data!A519,Calender!C:C,0))</f>
        <v>9</v>
      </c>
      <c r="C519" t="s">
        <v>164</v>
      </c>
      <c r="D519" s="9">
        <v>18935391</v>
      </c>
    </row>
    <row r="520" spans="1:4" hidden="1" x14ac:dyDescent="0.3">
      <c r="A520" t="s">
        <v>97</v>
      </c>
      <c r="B520" s="5">
        <f>INDEX(Calender!B:B,MATCH(Data!A520,Calender!C:C,0))</f>
        <v>9</v>
      </c>
      <c r="C520" t="s">
        <v>165</v>
      </c>
      <c r="D520" s="9">
        <v>2531802</v>
      </c>
    </row>
    <row r="521" spans="1:4" hidden="1" x14ac:dyDescent="0.3">
      <c r="A521" t="s">
        <v>97</v>
      </c>
      <c r="B521" s="5">
        <f>INDEX(Calender!B:B,MATCH(Data!A521,Calender!C:C,0))</f>
        <v>9</v>
      </c>
      <c r="C521" t="s">
        <v>166</v>
      </c>
      <c r="D521" s="9">
        <v>349624</v>
      </c>
    </row>
    <row r="522" spans="1:4" hidden="1" x14ac:dyDescent="0.3">
      <c r="A522" t="s">
        <v>97</v>
      </c>
      <c r="B522" s="5">
        <f>INDEX(Calender!B:B,MATCH(Data!A522,Calender!C:C,0))</f>
        <v>9</v>
      </c>
      <c r="C522" t="s">
        <v>167</v>
      </c>
      <c r="D522" s="9">
        <v>170399</v>
      </c>
    </row>
    <row r="523" spans="1:4" hidden="1" x14ac:dyDescent="0.3">
      <c r="A523" t="s">
        <v>97</v>
      </c>
      <c r="B523" s="5">
        <f>INDEX(Calender!B:B,MATCH(Data!A523,Calender!C:C,0))</f>
        <v>9</v>
      </c>
      <c r="C523" t="s">
        <v>168</v>
      </c>
      <c r="D523" s="9">
        <v>3605417</v>
      </c>
    </row>
    <row r="524" spans="1:4" hidden="1" x14ac:dyDescent="0.3">
      <c r="A524" t="s">
        <v>97</v>
      </c>
      <c r="B524" s="5">
        <f>INDEX(Calender!B:B,MATCH(Data!A524,Calender!C:C,0))</f>
        <v>9</v>
      </c>
      <c r="C524" t="s">
        <v>39</v>
      </c>
      <c r="D524" s="9">
        <v>1986657</v>
      </c>
    </row>
    <row r="525" spans="1:4" hidden="1" x14ac:dyDescent="0.3">
      <c r="A525" t="s">
        <v>97</v>
      </c>
      <c r="B525" s="5">
        <f>INDEX(Calender!B:B,MATCH(Data!A525,Calender!C:C,0))</f>
        <v>9</v>
      </c>
      <c r="C525" t="s">
        <v>40</v>
      </c>
      <c r="D525" s="9">
        <v>2780448</v>
      </c>
    </row>
    <row r="526" spans="1:4" hidden="1" x14ac:dyDescent="0.3">
      <c r="A526" t="s">
        <v>97</v>
      </c>
      <c r="B526" s="5">
        <f>INDEX(Calender!B:B,MATCH(Data!A526,Calender!C:C,0))</f>
        <v>9</v>
      </c>
      <c r="C526" t="s">
        <v>169</v>
      </c>
      <c r="D526" s="9">
        <v>675059</v>
      </c>
    </row>
    <row r="527" spans="1:4" hidden="1" x14ac:dyDescent="0.3">
      <c r="A527" t="s">
        <v>97</v>
      </c>
      <c r="B527" s="5">
        <f>INDEX(Calender!B:B,MATCH(Data!A527,Calender!C:C,0))</f>
        <v>9</v>
      </c>
      <c r="C527" t="s">
        <v>170</v>
      </c>
      <c r="D527" s="9">
        <v>43539894</v>
      </c>
    </row>
    <row r="528" spans="1:4" hidden="1" x14ac:dyDescent="0.3">
      <c r="A528" t="s">
        <v>97</v>
      </c>
      <c r="B528" s="5">
        <f>INDEX(Calender!B:B,MATCH(Data!A528,Calender!C:C,0))</f>
        <v>9</v>
      </c>
      <c r="C528" t="s">
        <v>157</v>
      </c>
      <c r="D528" s="9">
        <v>2821675</v>
      </c>
    </row>
    <row r="529" spans="1:6" hidden="1" x14ac:dyDescent="0.3">
      <c r="A529" t="s">
        <v>97</v>
      </c>
      <c r="B529" s="5">
        <f>INDEX(Calender!B:B,MATCH(Data!A529,Calender!C:C,0))</f>
        <v>9</v>
      </c>
      <c r="C529" t="s">
        <v>158</v>
      </c>
      <c r="D529" s="9">
        <v>71933</v>
      </c>
    </row>
    <row r="530" spans="1:6" hidden="1" x14ac:dyDescent="0.3">
      <c r="A530" t="s">
        <v>97</v>
      </c>
      <c r="B530" s="5">
        <f>INDEX(Calender!B:B,MATCH(Data!A530,Calender!C:C,0))</f>
        <v>9</v>
      </c>
      <c r="C530" t="s">
        <v>184</v>
      </c>
      <c r="D530" s="9">
        <v>1060898</v>
      </c>
    </row>
    <row r="531" spans="1:6" hidden="1" x14ac:dyDescent="0.3">
      <c r="A531" t="s">
        <v>97</v>
      </c>
      <c r="B531" s="5">
        <f>INDEX(Calender!B:B,MATCH(Data!A531,Calender!C:C,0))</f>
        <v>9</v>
      </c>
      <c r="C531" t="s">
        <v>185</v>
      </c>
      <c r="D531" s="9">
        <v>697000</v>
      </c>
    </row>
    <row r="532" spans="1:6" hidden="1" x14ac:dyDescent="0.3">
      <c r="A532" t="s">
        <v>97</v>
      </c>
      <c r="B532" s="5">
        <f>INDEX(Calender!B:B,MATCH(Data!A532,Calender!C:C,0))</f>
        <v>9</v>
      </c>
      <c r="C532" t="s">
        <v>179</v>
      </c>
      <c r="D532" s="9">
        <v>49584405</v>
      </c>
    </row>
    <row r="533" spans="1:6" hidden="1" x14ac:dyDescent="0.3">
      <c r="A533" t="s">
        <v>97</v>
      </c>
      <c r="B533" s="5">
        <f>INDEX(Calender!B:B,MATCH(Data!A533,Calender!C:C,0))</f>
        <v>9</v>
      </c>
      <c r="C533" t="s">
        <v>21</v>
      </c>
      <c r="D533" s="25">
        <v>0.14680000000000001</v>
      </c>
    </row>
    <row r="534" spans="1:6" hidden="1" x14ac:dyDescent="0.3">
      <c r="A534" s="6" t="s">
        <v>97</v>
      </c>
      <c r="B534" s="5">
        <f>INDEX(Calender!B:B,MATCH(Data!A534,Calender!C:C,0))</f>
        <v>9</v>
      </c>
      <c r="C534" s="6" t="s">
        <v>20</v>
      </c>
      <c r="D534" s="26" t="s">
        <v>56</v>
      </c>
      <c r="E534" s="27" t="s">
        <v>63</v>
      </c>
      <c r="F534" s="27" t="s">
        <v>57</v>
      </c>
    </row>
    <row r="535" spans="1:6" hidden="1" x14ac:dyDescent="0.3">
      <c r="A535" t="s">
        <v>97</v>
      </c>
      <c r="B535" s="5">
        <f>INDEX(Calender!B:B,MATCH(Data!A535,Calender!C:C,0))</f>
        <v>9</v>
      </c>
      <c r="C535" t="s">
        <v>41</v>
      </c>
      <c r="D535" s="9" t="s">
        <v>55</v>
      </c>
      <c r="E535" s="24" t="s">
        <v>55</v>
      </c>
      <c r="F535" s="24" t="s">
        <v>55</v>
      </c>
    </row>
    <row r="536" spans="1:6" hidden="1" x14ac:dyDescent="0.3">
      <c r="A536" t="s">
        <v>97</v>
      </c>
      <c r="B536" s="5">
        <f>INDEX(Calender!B:B,MATCH(Data!A536,Calender!C:C,0))</f>
        <v>9</v>
      </c>
      <c r="C536" t="s">
        <v>42</v>
      </c>
      <c r="D536" s="9">
        <v>90149</v>
      </c>
      <c r="E536" s="24">
        <v>1550</v>
      </c>
      <c r="F536" s="24">
        <v>88599</v>
      </c>
    </row>
    <row r="537" spans="1:6" hidden="1" x14ac:dyDescent="0.3">
      <c r="A537" t="s">
        <v>97</v>
      </c>
      <c r="B537" s="5">
        <f>INDEX(Calender!B:B,MATCH(Data!A537,Calender!C:C,0))</f>
        <v>9</v>
      </c>
      <c r="C537" t="s">
        <v>43</v>
      </c>
      <c r="D537" s="9">
        <v>28817</v>
      </c>
      <c r="E537" s="24">
        <v>14322</v>
      </c>
      <c r="F537" s="24">
        <v>14495</v>
      </c>
    </row>
    <row r="538" spans="1:6" hidden="1" x14ac:dyDescent="0.3">
      <c r="A538" t="s">
        <v>97</v>
      </c>
      <c r="B538" s="5">
        <f>INDEX(Calender!B:B,MATCH(Data!A538,Calender!C:C,0))</f>
        <v>9</v>
      </c>
      <c r="C538" t="s">
        <v>44</v>
      </c>
      <c r="D538" s="9">
        <v>217389</v>
      </c>
      <c r="E538" s="24">
        <v>189002</v>
      </c>
      <c r="F538" s="24">
        <v>28387</v>
      </c>
    </row>
    <row r="539" spans="1:6" hidden="1" x14ac:dyDescent="0.3">
      <c r="A539" t="s">
        <v>97</v>
      </c>
      <c r="B539" s="5">
        <f>INDEX(Calender!B:B,MATCH(Data!A539,Calender!C:C,0))</f>
        <v>9</v>
      </c>
      <c r="C539" t="s">
        <v>171</v>
      </c>
      <c r="D539" s="25">
        <v>6.7999999999999996E-3</v>
      </c>
    </row>
    <row r="540" spans="1:6" hidden="1" x14ac:dyDescent="0.3">
      <c r="A540" t="s">
        <v>97</v>
      </c>
      <c r="B540" s="5">
        <f>INDEX(Calender!B:B,MATCH(Data!A540,Calender!C:C,0))</f>
        <v>9</v>
      </c>
      <c r="C540" t="s">
        <v>172</v>
      </c>
      <c r="D540" s="25">
        <v>2.7000000000000001E-3</v>
      </c>
    </row>
    <row r="541" spans="1:6" ht="57.6" hidden="1" x14ac:dyDescent="0.3">
      <c r="A541" s="6" t="s">
        <v>97</v>
      </c>
      <c r="B541" s="5">
        <f>INDEX(Calender!B:B,MATCH(Data!A541,Calender!C:C,0))</f>
        <v>9</v>
      </c>
      <c r="C541" s="6" t="s">
        <v>20</v>
      </c>
      <c r="D541" s="28" t="s">
        <v>137</v>
      </c>
      <c r="E541" s="29" t="s">
        <v>84</v>
      </c>
      <c r="F541" s="27" t="s">
        <v>58</v>
      </c>
    </row>
    <row r="542" spans="1:6" hidden="1" x14ac:dyDescent="0.3">
      <c r="A542" t="s">
        <v>97</v>
      </c>
      <c r="B542" s="5">
        <f>INDEX(Calender!B:B,MATCH(Data!A542,Calender!C:C,0))</f>
        <v>9</v>
      </c>
      <c r="C542" t="s">
        <v>41</v>
      </c>
      <c r="D542" s="9" t="s">
        <v>55</v>
      </c>
      <c r="E542" s="24" t="s">
        <v>55</v>
      </c>
      <c r="F542" s="24" t="s">
        <v>55</v>
      </c>
    </row>
    <row r="543" spans="1:6" hidden="1" x14ac:dyDescent="0.3">
      <c r="A543" t="s">
        <v>97</v>
      </c>
      <c r="B543" s="5">
        <f>INDEX(Calender!B:B,MATCH(Data!A543,Calender!C:C,0))</f>
        <v>9</v>
      </c>
      <c r="C543" t="s">
        <v>42</v>
      </c>
      <c r="D543" s="9">
        <v>90149</v>
      </c>
      <c r="E543" s="24">
        <v>125454</v>
      </c>
      <c r="F543" s="24">
        <v>-35305</v>
      </c>
    </row>
    <row r="544" spans="1:6" hidden="1" x14ac:dyDescent="0.3">
      <c r="A544" t="s">
        <v>97</v>
      </c>
      <c r="B544" s="5">
        <f>INDEX(Calender!B:B,MATCH(Data!A544,Calender!C:C,0))</f>
        <v>9</v>
      </c>
      <c r="C544" t="s">
        <v>43</v>
      </c>
      <c r="D544" s="9">
        <v>28817</v>
      </c>
      <c r="E544" s="24">
        <v>39430</v>
      </c>
      <c r="F544" s="24">
        <v>-10614</v>
      </c>
    </row>
    <row r="545" spans="1:7" hidden="1" x14ac:dyDescent="0.3">
      <c r="A545" t="s">
        <v>97</v>
      </c>
      <c r="B545" s="5">
        <f>INDEX(Calender!B:B,MATCH(Data!A545,Calender!C:C,0))</f>
        <v>9</v>
      </c>
      <c r="C545" t="s">
        <v>44</v>
      </c>
      <c r="D545" s="9">
        <v>217389</v>
      </c>
      <c r="E545" s="24">
        <v>204566</v>
      </c>
      <c r="F545" s="24">
        <v>12823</v>
      </c>
    </row>
    <row r="546" spans="1:7" hidden="1" x14ac:dyDescent="0.3">
      <c r="A546" t="s">
        <v>97</v>
      </c>
      <c r="B546" s="5">
        <f>INDEX(Calender!B:B,MATCH(Data!A546,Calender!C:C,0))</f>
        <v>9</v>
      </c>
      <c r="C546" t="s">
        <v>176</v>
      </c>
      <c r="D546" s="9" t="s">
        <v>55</v>
      </c>
    </row>
    <row r="547" spans="1:7" hidden="1" x14ac:dyDescent="0.3">
      <c r="A547" t="s">
        <v>97</v>
      </c>
      <c r="B547" s="5">
        <f>INDEX(Calender!B:B,MATCH(Data!A547,Calender!C:C,0))</f>
        <v>9</v>
      </c>
      <c r="C547" t="s">
        <v>177</v>
      </c>
      <c r="D547" s="9" t="s">
        <v>55</v>
      </c>
    </row>
    <row r="548" spans="1:7" ht="57.6" hidden="1" x14ac:dyDescent="0.3">
      <c r="A548" s="6" t="s">
        <v>97</v>
      </c>
      <c r="B548" s="5">
        <f>INDEX(Calender!B:B,MATCH(Data!A548,Calender!C:C,0))</f>
        <v>9</v>
      </c>
      <c r="C548" s="6" t="s">
        <v>45</v>
      </c>
      <c r="D548" s="28" t="s">
        <v>138</v>
      </c>
      <c r="E548" s="29" t="s">
        <v>84</v>
      </c>
      <c r="F548" s="27" t="s">
        <v>58</v>
      </c>
      <c r="G548" s="30" t="s">
        <v>60</v>
      </c>
    </row>
    <row r="549" spans="1:7" hidden="1" x14ac:dyDescent="0.3">
      <c r="A549" t="s">
        <v>97</v>
      </c>
      <c r="B549" s="5">
        <f>INDEX(Calender!B:B,MATCH(Data!A549,Calender!C:C,0))</f>
        <v>9</v>
      </c>
      <c r="C549" t="s">
        <v>46</v>
      </c>
      <c r="D549" s="9">
        <v>901318</v>
      </c>
      <c r="E549" s="24">
        <v>847535</v>
      </c>
      <c r="F549" s="24">
        <v>53783</v>
      </c>
      <c r="G549" s="31">
        <v>6.3500000000000001E-2</v>
      </c>
    </row>
    <row r="550" spans="1:7" hidden="1" x14ac:dyDescent="0.3">
      <c r="A550" t="s">
        <v>97</v>
      </c>
      <c r="B550" s="5">
        <f>INDEX(Calender!B:B,MATCH(Data!A550,Calender!C:C,0))</f>
        <v>9</v>
      </c>
      <c r="C550" t="s">
        <v>47</v>
      </c>
      <c r="D550" s="9">
        <v>494112</v>
      </c>
      <c r="E550" s="24">
        <v>366105</v>
      </c>
      <c r="F550" s="24">
        <v>128007</v>
      </c>
      <c r="G550" s="31">
        <v>0.34960000000000002</v>
      </c>
    </row>
    <row r="551" spans="1:7" ht="57.6" hidden="1" x14ac:dyDescent="0.3">
      <c r="A551" s="6" t="s">
        <v>102</v>
      </c>
      <c r="B551" s="5">
        <f>INDEX(Calender!B:B,MATCH(Data!A180,Calender!C:C,0))</f>
        <v>3</v>
      </c>
      <c r="C551" s="6" t="s">
        <v>45</v>
      </c>
      <c r="D551" s="28" t="s">
        <v>123</v>
      </c>
      <c r="E551" s="29" t="s">
        <v>67</v>
      </c>
      <c r="F551" s="27" t="s">
        <v>58</v>
      </c>
      <c r="G551" s="30" t="s">
        <v>60</v>
      </c>
    </row>
    <row r="552" spans="1:7" hidden="1" x14ac:dyDescent="0.3">
      <c r="A552" t="s">
        <v>102</v>
      </c>
      <c r="B552" s="5">
        <f>INDEX(Calender!B:B,MATCH(Data!A551,Calender!C:C,0))</f>
        <v>10</v>
      </c>
      <c r="C552" t="s">
        <v>173</v>
      </c>
      <c r="D552" s="9">
        <v>4267753</v>
      </c>
    </row>
    <row r="553" spans="1:7" hidden="1" x14ac:dyDescent="0.3">
      <c r="A553" t="s">
        <v>102</v>
      </c>
      <c r="B553" s="5">
        <f>INDEX(Calender!B:B,MATCH(Data!A552,Calender!C:C,0))</f>
        <v>10</v>
      </c>
      <c r="C553" t="s">
        <v>23</v>
      </c>
      <c r="D553" s="9" t="s">
        <v>55</v>
      </c>
    </row>
    <row r="554" spans="1:7" hidden="1" x14ac:dyDescent="0.3">
      <c r="A554" t="s">
        <v>102</v>
      </c>
      <c r="B554" s="5">
        <f>INDEX(Calender!B:B,MATCH(Data!A553,Calender!C:C,0))</f>
        <v>10</v>
      </c>
      <c r="C554" t="s">
        <v>24</v>
      </c>
      <c r="D554" s="9" t="s">
        <v>55</v>
      </c>
    </row>
    <row r="555" spans="1:7" hidden="1" x14ac:dyDescent="0.3">
      <c r="A555" t="s">
        <v>102</v>
      </c>
      <c r="B555" s="5">
        <f>INDEX(Calender!B:B,MATCH(Data!A554,Calender!C:C,0))</f>
        <v>10</v>
      </c>
      <c r="C555" t="s">
        <v>25</v>
      </c>
      <c r="D555" s="9">
        <v>608558</v>
      </c>
    </row>
    <row r="556" spans="1:7" hidden="1" x14ac:dyDescent="0.3">
      <c r="A556" t="s">
        <v>102</v>
      </c>
      <c r="B556" s="5">
        <f>INDEX(Calender!B:B,MATCH(Data!A555,Calender!C:C,0))</f>
        <v>10</v>
      </c>
      <c r="C556" t="s">
        <v>26</v>
      </c>
      <c r="D556" s="9">
        <v>991</v>
      </c>
    </row>
    <row r="557" spans="1:7" hidden="1" x14ac:dyDescent="0.3">
      <c r="A557" t="s">
        <v>102</v>
      </c>
      <c r="B557" s="5">
        <f>INDEX(Calender!B:B,MATCH(Data!A556,Calender!C:C,0))</f>
        <v>10</v>
      </c>
      <c r="C557" t="s">
        <v>174</v>
      </c>
      <c r="D557" s="9">
        <v>344016</v>
      </c>
    </row>
    <row r="558" spans="1:7" hidden="1" x14ac:dyDescent="0.3">
      <c r="A558" t="s">
        <v>102</v>
      </c>
      <c r="B558" s="5">
        <f>INDEX(Calender!B:B,MATCH(Data!A557,Calender!C:C,0))</f>
        <v>10</v>
      </c>
      <c r="C558" t="s">
        <v>27</v>
      </c>
      <c r="D558" s="9">
        <v>15611</v>
      </c>
    </row>
    <row r="559" spans="1:7" hidden="1" x14ac:dyDescent="0.3">
      <c r="A559" t="s">
        <v>102</v>
      </c>
      <c r="B559" s="5" t="e">
        <f>INDEX(Calender!B:B,MATCH(Data!#REF!,Calender!C:C,0))</f>
        <v>#REF!</v>
      </c>
      <c r="C559" t="s">
        <v>29</v>
      </c>
      <c r="D559" s="9" t="s">
        <v>55</v>
      </c>
    </row>
    <row r="560" spans="1:7" hidden="1" x14ac:dyDescent="0.3">
      <c r="A560" t="s">
        <v>102</v>
      </c>
      <c r="B560" s="5">
        <f>INDEX(Calender!B:B,MATCH(Data!A559,Calender!C:C,0))</f>
        <v>10</v>
      </c>
      <c r="C560" t="s">
        <v>52</v>
      </c>
      <c r="D560" s="9">
        <v>-180539</v>
      </c>
    </row>
    <row r="561" spans="1:4" hidden="1" x14ac:dyDescent="0.3">
      <c r="A561" t="s">
        <v>102</v>
      </c>
      <c r="B561" s="5">
        <f>INDEX(Calender!B:B,MATCH(Data!A560,Calender!C:C,0))</f>
        <v>10</v>
      </c>
      <c r="C561" t="s">
        <v>30</v>
      </c>
      <c r="D561" s="9">
        <v>5056391</v>
      </c>
    </row>
    <row r="562" spans="1:4" hidden="1" x14ac:dyDescent="0.3">
      <c r="A562" t="s">
        <v>102</v>
      </c>
      <c r="B562" s="5">
        <f>INDEX(Calender!B:B,MATCH(Data!A561,Calender!C:C,0))</f>
        <v>10</v>
      </c>
      <c r="C562" t="s">
        <v>53</v>
      </c>
      <c r="D562" s="9">
        <v>1500000</v>
      </c>
    </row>
    <row r="563" spans="1:4" hidden="1" x14ac:dyDescent="0.3">
      <c r="A563" t="s">
        <v>102</v>
      </c>
      <c r="B563" s="5">
        <f>INDEX(Calender!B:B,MATCH(Data!A562,Calender!C:C,0))</f>
        <v>10</v>
      </c>
      <c r="C563" t="s">
        <v>175</v>
      </c>
      <c r="D563" s="9">
        <v>748621</v>
      </c>
    </row>
    <row r="564" spans="1:4" hidden="1" x14ac:dyDescent="0.3">
      <c r="A564" t="s">
        <v>102</v>
      </c>
      <c r="B564" s="5">
        <f>INDEX(Calender!B:B,MATCH(Data!A563,Calender!C:C,0))</f>
        <v>10</v>
      </c>
      <c r="C564" t="s">
        <v>31</v>
      </c>
      <c r="D564" s="9">
        <v>4790</v>
      </c>
    </row>
    <row r="565" spans="1:4" hidden="1" x14ac:dyDescent="0.3">
      <c r="A565" t="s">
        <v>102</v>
      </c>
      <c r="B565" s="5">
        <f>INDEX(Calender!B:B,MATCH(Data!A564,Calender!C:C,0))</f>
        <v>10</v>
      </c>
      <c r="C565" t="s">
        <v>32</v>
      </c>
      <c r="D565" s="9">
        <v>300</v>
      </c>
    </row>
    <row r="566" spans="1:4" hidden="1" x14ac:dyDescent="0.3">
      <c r="A566" t="s">
        <v>102</v>
      </c>
      <c r="B566" s="5">
        <f>INDEX(Calender!B:B,MATCH(Data!A565,Calender!C:C,0))</f>
        <v>10</v>
      </c>
      <c r="C566" t="s">
        <v>22</v>
      </c>
      <c r="D566" s="9">
        <v>2253712</v>
      </c>
    </row>
    <row r="567" spans="1:4" hidden="1" x14ac:dyDescent="0.3">
      <c r="A567" t="s">
        <v>102</v>
      </c>
      <c r="B567" s="5">
        <f>INDEX(Calender!B:B,MATCH(Data!A566,Calender!C:C,0))</f>
        <v>10</v>
      </c>
      <c r="C567" t="s">
        <v>53</v>
      </c>
      <c r="D567" s="9">
        <v>1500000</v>
      </c>
    </row>
    <row r="568" spans="1:4" hidden="1" x14ac:dyDescent="0.3">
      <c r="A568" t="s">
        <v>102</v>
      </c>
      <c r="B568" s="5">
        <f>INDEX(Calender!B:B,MATCH(Data!A567,Calender!C:C,0))</f>
        <v>10</v>
      </c>
      <c r="C568" t="s">
        <v>182</v>
      </c>
      <c r="D568" s="9">
        <v>10000</v>
      </c>
    </row>
    <row r="569" spans="1:4" hidden="1" x14ac:dyDescent="0.3">
      <c r="A569" t="s">
        <v>102</v>
      </c>
      <c r="B569" s="5">
        <f>INDEX(Calender!B:B,MATCH(Data!A568,Calender!C:C,0))</f>
        <v>10</v>
      </c>
      <c r="C569" t="s">
        <v>54</v>
      </c>
      <c r="D569" s="9">
        <v>170539.13</v>
      </c>
    </row>
    <row r="570" spans="1:4" hidden="1" x14ac:dyDescent="0.3">
      <c r="A570" t="s">
        <v>102</v>
      </c>
      <c r="B570" s="5">
        <f>INDEX(Calender!B:B,MATCH(Data!A569,Calender!C:C,0))</f>
        <v>10</v>
      </c>
      <c r="C570" t="s">
        <v>183</v>
      </c>
      <c r="D570" s="9">
        <v>180539.13</v>
      </c>
    </row>
    <row r="571" spans="1:4" hidden="1" x14ac:dyDescent="0.3">
      <c r="A571" t="s">
        <v>102</v>
      </c>
      <c r="B571" s="5">
        <f>INDEX(Calender!B:B,MATCH(Data!A570,Calender!C:C,0))</f>
        <v>10</v>
      </c>
      <c r="C571" t="s">
        <v>34</v>
      </c>
      <c r="D571" s="9">
        <v>5056391</v>
      </c>
    </row>
    <row r="572" spans="1:4" hidden="1" x14ac:dyDescent="0.3">
      <c r="A572" t="s">
        <v>102</v>
      </c>
      <c r="B572" s="5">
        <f>INDEX(Calender!B:B,MATCH(Data!A571,Calender!C:C,0))</f>
        <v>10</v>
      </c>
      <c r="C572" t="s">
        <v>35</v>
      </c>
      <c r="D572" s="9">
        <v>2253712</v>
      </c>
    </row>
    <row r="573" spans="1:4" hidden="1" x14ac:dyDescent="0.3">
      <c r="A573" t="s">
        <v>102</v>
      </c>
      <c r="B573" s="5">
        <f>INDEX(Calender!B:B,MATCH(Data!A572,Calender!C:C,0))</f>
        <v>10</v>
      </c>
      <c r="C573" t="s">
        <v>36</v>
      </c>
      <c r="D573" s="9">
        <v>7310102</v>
      </c>
    </row>
    <row r="574" spans="1:4" x14ac:dyDescent="0.3">
      <c r="A574" t="s">
        <v>102</v>
      </c>
      <c r="B574" s="5">
        <f>INDEX(Calender!B:B,MATCH(Data!A573,Calender!C:C,0))</f>
        <v>10</v>
      </c>
      <c r="C574" t="s">
        <v>37</v>
      </c>
      <c r="D574" s="25">
        <v>0.1024</v>
      </c>
    </row>
    <row r="575" spans="1:4" x14ac:dyDescent="0.3">
      <c r="A575" t="s">
        <v>102</v>
      </c>
      <c r="B575" s="5">
        <f>INDEX(Calender!B:B,MATCH(Data!A574,Calender!C:C,0))</f>
        <v>10</v>
      </c>
      <c r="C575" t="s">
        <v>38</v>
      </c>
      <c r="D575" s="25">
        <v>0.14810000000000001</v>
      </c>
    </row>
    <row r="576" spans="1:4" hidden="1" x14ac:dyDescent="0.3">
      <c r="A576" t="s">
        <v>102</v>
      </c>
      <c r="B576" s="5">
        <f>INDEX(Calender!B:B,MATCH(Data!A575,Calender!C:C,0))</f>
        <v>10</v>
      </c>
      <c r="C576" t="s">
        <v>170</v>
      </c>
      <c r="D576" s="9">
        <v>44306226</v>
      </c>
    </row>
    <row r="577" spans="1:4" hidden="1" x14ac:dyDescent="0.3">
      <c r="A577" t="s">
        <v>102</v>
      </c>
      <c r="B577" s="5">
        <f>INDEX(Calender!B:B,MATCH(Data!A576,Calender!C:C,0))</f>
        <v>10</v>
      </c>
      <c r="C577" t="s">
        <v>157</v>
      </c>
      <c r="D577" s="9">
        <v>2858509</v>
      </c>
    </row>
    <row r="578" spans="1:4" hidden="1" x14ac:dyDescent="0.3">
      <c r="A578" t="s">
        <v>102</v>
      </c>
      <c r="B578" s="5">
        <f>INDEX(Calender!B:B,MATCH(Data!A577,Calender!C:C,0))</f>
        <v>10</v>
      </c>
      <c r="C578" t="s">
        <v>158</v>
      </c>
      <c r="D578" s="9">
        <v>55166</v>
      </c>
    </row>
    <row r="579" spans="1:4" hidden="1" x14ac:dyDescent="0.3">
      <c r="A579" t="s">
        <v>102</v>
      </c>
      <c r="B579" s="5">
        <f>INDEX(Calender!B:B,MATCH(Data!A578,Calender!C:C,0))</f>
        <v>10</v>
      </c>
      <c r="C579" t="s">
        <v>184</v>
      </c>
      <c r="D579" s="25">
        <v>0</v>
      </c>
    </row>
    <row r="580" spans="1:4" hidden="1" x14ac:dyDescent="0.3">
      <c r="A580" t="s">
        <v>102</v>
      </c>
      <c r="B580" s="5">
        <f>INDEX(Calender!B:B,MATCH(Data!A579,Calender!C:C,0))</f>
        <v>10</v>
      </c>
      <c r="C580" t="s">
        <v>185</v>
      </c>
      <c r="D580" s="9">
        <v>719100</v>
      </c>
    </row>
    <row r="581" spans="1:4" hidden="1" x14ac:dyDescent="0.3">
      <c r="A581" t="s">
        <v>102</v>
      </c>
      <c r="B581" s="5">
        <f>INDEX(Calender!B:B,MATCH(Data!A580,Calender!C:C,0))</f>
        <v>10</v>
      </c>
      <c r="C581" t="s">
        <v>186</v>
      </c>
      <c r="D581" s="9">
        <v>1416597</v>
      </c>
    </row>
    <row r="582" spans="1:4" hidden="1" x14ac:dyDescent="0.3">
      <c r="A582" t="s">
        <v>102</v>
      </c>
      <c r="B582" s="5">
        <f>INDEX(Calender!B:B,MATCH(Data!A581,Calender!C:C,0))</f>
        <v>10</v>
      </c>
      <c r="C582" t="s">
        <v>179</v>
      </c>
      <c r="D582" s="9">
        <v>49355598</v>
      </c>
    </row>
    <row r="583" spans="1:4" hidden="1" x14ac:dyDescent="0.3">
      <c r="A583" t="s">
        <v>102</v>
      </c>
      <c r="B583" s="5">
        <f>INDEX(Calender!B:B,MATCH(Data!A582,Calender!C:C,0))</f>
        <v>10</v>
      </c>
      <c r="C583" t="s">
        <v>160</v>
      </c>
      <c r="D583" s="9" t="s">
        <v>55</v>
      </c>
    </row>
    <row r="584" spans="1:4" hidden="1" x14ac:dyDescent="0.3">
      <c r="A584" t="s">
        <v>102</v>
      </c>
      <c r="B584" s="5">
        <f>INDEX(Calender!B:B,MATCH(Data!A583,Calender!C:C,0))</f>
        <v>10</v>
      </c>
      <c r="C584" t="s">
        <v>161</v>
      </c>
      <c r="D584" s="9" t="s">
        <v>55</v>
      </c>
    </row>
    <row r="585" spans="1:4" hidden="1" x14ac:dyDescent="0.3">
      <c r="A585" t="s">
        <v>102</v>
      </c>
      <c r="B585" s="5">
        <f>INDEX(Calender!B:B,MATCH(Data!A584,Calender!C:C,0))</f>
        <v>10</v>
      </c>
      <c r="C585" t="s">
        <v>162</v>
      </c>
      <c r="D585" s="9">
        <v>1684236</v>
      </c>
    </row>
    <row r="586" spans="1:4" hidden="1" x14ac:dyDescent="0.3">
      <c r="A586" t="s">
        <v>102</v>
      </c>
      <c r="B586" s="5">
        <f>INDEX(Calender!B:B,MATCH(Data!A585,Calender!C:C,0))</f>
        <v>10</v>
      </c>
      <c r="C586" t="s">
        <v>163</v>
      </c>
      <c r="D586" s="9">
        <v>11538393</v>
      </c>
    </row>
    <row r="587" spans="1:4" hidden="1" x14ac:dyDescent="0.3">
      <c r="A587" t="s">
        <v>102</v>
      </c>
      <c r="B587" s="5">
        <f>INDEX(Calender!B:B,MATCH(Data!A586,Calender!C:C,0))</f>
        <v>10</v>
      </c>
      <c r="C587" t="s">
        <v>164</v>
      </c>
      <c r="D587" s="9">
        <v>19015886</v>
      </c>
    </row>
    <row r="588" spans="1:4" hidden="1" x14ac:dyDescent="0.3">
      <c r="A588" t="s">
        <v>102</v>
      </c>
      <c r="B588" s="5">
        <f>INDEX(Calender!B:B,MATCH(Data!A587,Calender!C:C,0))</f>
        <v>10</v>
      </c>
      <c r="C588" t="s">
        <v>165</v>
      </c>
      <c r="D588" s="9">
        <v>2549779</v>
      </c>
    </row>
    <row r="589" spans="1:4" hidden="1" x14ac:dyDescent="0.3">
      <c r="A589" t="s">
        <v>102</v>
      </c>
      <c r="B589" s="5">
        <f>INDEX(Calender!B:B,MATCH(Data!A588,Calender!C:C,0))</f>
        <v>10</v>
      </c>
      <c r="C589" t="s">
        <v>166</v>
      </c>
      <c r="D589" s="9">
        <v>340602</v>
      </c>
    </row>
    <row r="590" spans="1:4" hidden="1" x14ac:dyDescent="0.3">
      <c r="A590" t="s">
        <v>102</v>
      </c>
      <c r="B590" s="5">
        <f>INDEX(Calender!B:B,MATCH(Data!A589,Calender!C:C,0))</f>
        <v>10</v>
      </c>
      <c r="C590" t="s">
        <v>167</v>
      </c>
      <c r="D590" s="9">
        <v>535145</v>
      </c>
    </row>
    <row r="591" spans="1:4" hidden="1" x14ac:dyDescent="0.3">
      <c r="A591" t="s">
        <v>102</v>
      </c>
      <c r="B591" s="5">
        <f>INDEX(Calender!B:B,MATCH(Data!A590,Calender!C:C,0))</f>
        <v>10</v>
      </c>
      <c r="C591" t="s">
        <v>168</v>
      </c>
      <c r="D591" s="9">
        <v>3525252</v>
      </c>
    </row>
    <row r="592" spans="1:4" hidden="1" x14ac:dyDescent="0.3">
      <c r="A592" t="s">
        <v>102</v>
      </c>
      <c r="B592" s="5">
        <f>INDEX(Calender!B:B,MATCH(Data!A591,Calender!C:C,0))</f>
        <v>10</v>
      </c>
      <c r="C592" t="s">
        <v>39</v>
      </c>
      <c r="D592" s="9">
        <v>1936906</v>
      </c>
    </row>
    <row r="593" spans="1:6" hidden="1" x14ac:dyDescent="0.3">
      <c r="A593" t="s">
        <v>102</v>
      </c>
      <c r="B593" s="5">
        <f>INDEX(Calender!B:B,MATCH(Data!A592,Calender!C:C,0))</f>
        <v>10</v>
      </c>
      <c r="C593" t="s">
        <v>40</v>
      </c>
      <c r="D593" s="9">
        <v>2904926</v>
      </c>
    </row>
    <row r="594" spans="1:6" hidden="1" x14ac:dyDescent="0.3">
      <c r="A594" t="s">
        <v>102</v>
      </c>
      <c r="B594" s="5">
        <f>INDEX(Calender!B:B,MATCH(Data!A593,Calender!C:C,0))</f>
        <v>10</v>
      </c>
      <c r="C594" t="s">
        <v>169</v>
      </c>
      <c r="D594" s="9">
        <v>275100</v>
      </c>
    </row>
    <row r="595" spans="1:6" hidden="1" x14ac:dyDescent="0.3">
      <c r="A595" t="s">
        <v>102</v>
      </c>
      <c r="B595" s="5">
        <f>INDEX(Calender!B:B,MATCH(Data!A594,Calender!C:C,0))</f>
        <v>10</v>
      </c>
      <c r="C595" t="s">
        <v>170</v>
      </c>
      <c r="D595" s="9">
        <v>44306226</v>
      </c>
    </row>
    <row r="596" spans="1:6" hidden="1" x14ac:dyDescent="0.3">
      <c r="A596" t="s">
        <v>102</v>
      </c>
      <c r="B596" s="5">
        <f>INDEX(Calender!B:B,MATCH(Data!A595,Calender!C:C,0))</f>
        <v>10</v>
      </c>
      <c r="C596" t="s">
        <v>157</v>
      </c>
      <c r="D596" s="9">
        <v>2858509</v>
      </c>
    </row>
    <row r="597" spans="1:6" hidden="1" x14ac:dyDescent="0.3">
      <c r="A597" t="s">
        <v>102</v>
      </c>
      <c r="B597" s="5">
        <f>INDEX(Calender!B:B,MATCH(Data!A596,Calender!C:C,0))</f>
        <v>10</v>
      </c>
      <c r="C597" t="s">
        <v>158</v>
      </c>
      <c r="D597" s="9">
        <v>55166</v>
      </c>
    </row>
    <row r="598" spans="1:6" hidden="1" x14ac:dyDescent="0.3">
      <c r="A598" t="s">
        <v>102</v>
      </c>
      <c r="B598" s="5">
        <f>INDEX(Calender!B:B,MATCH(Data!A597,Calender!C:C,0))</f>
        <v>10</v>
      </c>
      <c r="C598" t="s">
        <v>184</v>
      </c>
      <c r="D598" s="33">
        <v>0</v>
      </c>
    </row>
    <row r="599" spans="1:6" hidden="1" x14ac:dyDescent="0.3">
      <c r="A599" t="s">
        <v>102</v>
      </c>
      <c r="B599" s="5">
        <f>INDEX(Calender!B:B,MATCH(Data!A598,Calender!C:C,0))</f>
        <v>10</v>
      </c>
      <c r="C599" t="s">
        <v>185</v>
      </c>
      <c r="D599" s="9">
        <v>719100</v>
      </c>
    </row>
    <row r="600" spans="1:6" hidden="1" x14ac:dyDescent="0.3">
      <c r="A600" t="s">
        <v>102</v>
      </c>
      <c r="B600" s="5" t="e">
        <f>INDEX(Calender!B:B,MATCH(Data!#REF!,Calender!C:C,0))</f>
        <v>#REF!</v>
      </c>
      <c r="C600" t="s">
        <v>179</v>
      </c>
      <c r="D600" s="9">
        <v>49355598</v>
      </c>
    </row>
    <row r="601" spans="1:6" hidden="1" x14ac:dyDescent="0.3">
      <c r="A601" t="s">
        <v>102</v>
      </c>
      <c r="B601" s="5" t="e">
        <f>INDEX(Calender!B:B,MATCH(Data!#REF!,Calender!C:C,0))</f>
        <v>#REF!</v>
      </c>
      <c r="C601" t="s">
        <v>21</v>
      </c>
      <c r="D601" s="25">
        <v>0.14810000000000001</v>
      </c>
    </row>
    <row r="602" spans="1:6" hidden="1" x14ac:dyDescent="0.3">
      <c r="A602" s="6" t="s">
        <v>102</v>
      </c>
      <c r="B602" s="5">
        <f>INDEX(Calender!B:B,MATCH(Data!A601,Calender!C:C,0))</f>
        <v>10</v>
      </c>
      <c r="C602" s="6" t="s">
        <v>20</v>
      </c>
      <c r="D602" s="26" t="s">
        <v>56</v>
      </c>
      <c r="E602" s="27" t="s">
        <v>63</v>
      </c>
      <c r="F602" s="27" t="s">
        <v>57</v>
      </c>
    </row>
    <row r="603" spans="1:6" hidden="1" x14ac:dyDescent="0.3">
      <c r="A603" t="s">
        <v>102</v>
      </c>
      <c r="B603" s="5">
        <f>INDEX(Calender!B:B,MATCH(Data!A602,Calender!C:C,0))</f>
        <v>10</v>
      </c>
      <c r="C603" t="s">
        <v>41</v>
      </c>
      <c r="D603" s="9" t="s">
        <v>55</v>
      </c>
      <c r="E603" s="24" t="s">
        <v>55</v>
      </c>
      <c r="F603" s="24" t="s">
        <v>55</v>
      </c>
    </row>
    <row r="604" spans="1:6" hidden="1" x14ac:dyDescent="0.3">
      <c r="A604" t="s">
        <v>102</v>
      </c>
      <c r="B604" s="5">
        <f>INDEX(Calender!B:B,MATCH(Data!A603,Calender!C:C,0))</f>
        <v>10</v>
      </c>
      <c r="C604" t="s">
        <v>42</v>
      </c>
      <c r="D604" s="9">
        <v>507543</v>
      </c>
      <c r="E604" s="24">
        <v>126886</v>
      </c>
      <c r="F604" s="24">
        <v>380657</v>
      </c>
    </row>
    <row r="605" spans="1:6" hidden="1" x14ac:dyDescent="0.3">
      <c r="A605" t="s">
        <v>102</v>
      </c>
      <c r="B605" s="5">
        <f>INDEX(Calender!B:B,MATCH(Data!A604,Calender!C:C,0))</f>
        <v>10</v>
      </c>
      <c r="C605" t="s">
        <v>43</v>
      </c>
      <c r="D605" s="9">
        <v>65508</v>
      </c>
      <c r="E605" s="24">
        <v>32754</v>
      </c>
      <c r="F605" s="24">
        <v>32754</v>
      </c>
    </row>
    <row r="606" spans="1:6" hidden="1" x14ac:dyDescent="0.3">
      <c r="A606" t="s">
        <v>102</v>
      </c>
      <c r="B606" s="5">
        <f>INDEX(Calender!B:B,MATCH(Data!A605,Calender!C:C,0))</f>
        <v>10</v>
      </c>
      <c r="C606" t="s">
        <v>44</v>
      </c>
      <c r="D606" s="9">
        <v>164032</v>
      </c>
      <c r="E606" s="24">
        <v>163762</v>
      </c>
      <c r="F606" s="24">
        <v>270</v>
      </c>
    </row>
    <row r="607" spans="1:6" hidden="1" x14ac:dyDescent="0.3">
      <c r="A607" t="s">
        <v>102</v>
      </c>
      <c r="B607" s="5">
        <f>INDEX(Calender!B:B,MATCH(Data!A606,Calender!C:C,0))</f>
        <v>10</v>
      </c>
      <c r="C607" t="s">
        <v>171</v>
      </c>
      <c r="D607" s="25">
        <v>1.47E-2</v>
      </c>
    </row>
    <row r="608" spans="1:6" hidden="1" x14ac:dyDescent="0.3">
      <c r="A608" t="s">
        <v>102</v>
      </c>
      <c r="B608" s="5">
        <f>INDEX(Calender!B:B,MATCH(Data!A607,Calender!C:C,0))</f>
        <v>10</v>
      </c>
      <c r="C608" t="s">
        <v>172</v>
      </c>
      <c r="D608" s="25">
        <v>8.5000000000000006E-3</v>
      </c>
    </row>
    <row r="609" spans="1:7" ht="57.6" hidden="1" x14ac:dyDescent="0.3">
      <c r="A609" s="6" t="s">
        <v>102</v>
      </c>
      <c r="B609" s="5">
        <f>INDEX(Calender!B:B,MATCH(Data!A608,Calender!C:C,0))</f>
        <v>10</v>
      </c>
      <c r="C609" s="6" t="s">
        <v>20</v>
      </c>
      <c r="D609" s="28" t="s">
        <v>122</v>
      </c>
      <c r="E609" s="29" t="s">
        <v>66</v>
      </c>
      <c r="F609" s="27" t="s">
        <v>58</v>
      </c>
    </row>
    <row r="610" spans="1:7" hidden="1" x14ac:dyDescent="0.3">
      <c r="A610" t="s">
        <v>102</v>
      </c>
      <c r="B610" s="5">
        <f>INDEX(Calender!B:B,MATCH(Data!A609,Calender!C:C,0))</f>
        <v>10</v>
      </c>
      <c r="C610" t="s">
        <v>41</v>
      </c>
      <c r="D610" s="9" t="s">
        <v>55</v>
      </c>
      <c r="E610" s="24" t="s">
        <v>55</v>
      </c>
      <c r="F610" s="24" t="s">
        <v>55</v>
      </c>
    </row>
    <row r="611" spans="1:7" hidden="1" x14ac:dyDescent="0.3">
      <c r="A611" t="s">
        <v>102</v>
      </c>
      <c r="B611" s="5">
        <f>INDEX(Calender!B:B,MATCH(Data!A610,Calender!C:C,0))</f>
        <v>10</v>
      </c>
      <c r="C611" t="s">
        <v>42</v>
      </c>
      <c r="D611" s="9">
        <v>507543</v>
      </c>
      <c r="E611" s="24">
        <v>90149</v>
      </c>
      <c r="F611" s="24">
        <v>417394</v>
      </c>
    </row>
    <row r="612" spans="1:7" hidden="1" x14ac:dyDescent="0.3">
      <c r="A612" t="s">
        <v>102</v>
      </c>
      <c r="B612" s="5">
        <f>INDEX(Calender!B:B,MATCH(Data!A611,Calender!C:C,0))</f>
        <v>10</v>
      </c>
      <c r="C612" t="s">
        <v>43</v>
      </c>
      <c r="D612" s="9">
        <v>65508</v>
      </c>
      <c r="E612" s="24">
        <v>28817</v>
      </c>
      <c r="F612" s="24">
        <v>36692</v>
      </c>
    </row>
    <row r="613" spans="1:7" hidden="1" x14ac:dyDescent="0.3">
      <c r="A613" t="s">
        <v>102</v>
      </c>
      <c r="B613" s="5">
        <f>INDEX(Calender!B:B,MATCH(Data!A612,Calender!C:C,0))</f>
        <v>10</v>
      </c>
      <c r="C613" t="s">
        <v>44</v>
      </c>
      <c r="D613" s="9">
        <v>164032</v>
      </c>
      <c r="E613" s="24">
        <v>217389</v>
      </c>
      <c r="F613" s="24">
        <v>-53356</v>
      </c>
    </row>
    <row r="614" spans="1:7" hidden="1" x14ac:dyDescent="0.3">
      <c r="A614" t="s">
        <v>102</v>
      </c>
      <c r="B614" s="5">
        <f>INDEX(Calender!B:B,MATCH(Data!A613,Calender!C:C,0))</f>
        <v>10</v>
      </c>
      <c r="C614" t="s">
        <v>176</v>
      </c>
      <c r="D614" s="9" t="s">
        <v>55</v>
      </c>
    </row>
    <row r="615" spans="1:7" hidden="1" x14ac:dyDescent="0.3">
      <c r="A615" t="s">
        <v>102</v>
      </c>
      <c r="B615" s="5">
        <f>INDEX(Calender!B:B,MATCH(Data!A614,Calender!C:C,0))</f>
        <v>10</v>
      </c>
      <c r="C615" t="s">
        <v>177</v>
      </c>
      <c r="D615" s="9" t="s">
        <v>55</v>
      </c>
    </row>
    <row r="616" spans="1:7" hidden="1" x14ac:dyDescent="0.3">
      <c r="A616" t="s">
        <v>102</v>
      </c>
      <c r="B616" s="5">
        <f>INDEX(Calender!B:B,MATCH(Data!A616,Calender!C:C,0))</f>
        <v>10</v>
      </c>
      <c r="C616" t="s">
        <v>46</v>
      </c>
      <c r="D616" s="9">
        <v>1072023</v>
      </c>
      <c r="E616" s="24">
        <v>901318</v>
      </c>
      <c r="F616" s="24">
        <v>170705</v>
      </c>
      <c r="G616" s="31">
        <v>0.18940000000000001</v>
      </c>
    </row>
    <row r="617" spans="1:7" hidden="1" x14ac:dyDescent="0.3">
      <c r="A617" t="s">
        <v>102</v>
      </c>
      <c r="B617" s="5">
        <f>INDEX(Calender!B:B,MATCH(Data!A617,Calender!C:C,0))</f>
        <v>10</v>
      </c>
      <c r="C617" t="s">
        <v>47</v>
      </c>
      <c r="D617" s="9">
        <v>413455</v>
      </c>
      <c r="E617" s="24">
        <v>494112</v>
      </c>
      <c r="F617" s="24">
        <v>-80657</v>
      </c>
      <c r="G617" s="31">
        <v>-0.16320000000000001</v>
      </c>
    </row>
    <row r="618" spans="1:7" hidden="1" x14ac:dyDescent="0.3">
      <c r="A618" t="s">
        <v>108</v>
      </c>
      <c r="B618" s="5">
        <f>INDEX(Calender!B:B,MATCH(Data!A183,Calender!C:C,0))</f>
        <v>3</v>
      </c>
      <c r="C618" t="s">
        <v>179</v>
      </c>
      <c r="D618" s="9">
        <v>49465286</v>
      </c>
    </row>
    <row r="619" spans="1:7" hidden="1" x14ac:dyDescent="0.3">
      <c r="A619" t="s">
        <v>108</v>
      </c>
      <c r="B619" s="5">
        <f>INDEX(Calender!B:B,MATCH(Data!A619,Calender!C:C,0))</f>
        <v>11</v>
      </c>
      <c r="C619" t="s">
        <v>173</v>
      </c>
      <c r="D619" s="9">
        <v>4267753</v>
      </c>
    </row>
    <row r="620" spans="1:7" hidden="1" x14ac:dyDescent="0.3">
      <c r="A620" t="s">
        <v>108</v>
      </c>
      <c r="B620" s="5">
        <f>INDEX(Calender!B:B,MATCH(Data!A620,Calender!C:C,0))</f>
        <v>11</v>
      </c>
      <c r="C620" t="s">
        <v>23</v>
      </c>
      <c r="D620" s="9" t="s">
        <v>55</v>
      </c>
    </row>
    <row r="621" spans="1:7" hidden="1" x14ac:dyDescent="0.3">
      <c r="A621" t="s">
        <v>108</v>
      </c>
      <c r="B621" s="5">
        <f>INDEX(Calender!B:B,MATCH(Data!A621,Calender!C:C,0))</f>
        <v>11</v>
      </c>
      <c r="C621" t="s">
        <v>24</v>
      </c>
      <c r="D621" s="9" t="s">
        <v>55</v>
      </c>
    </row>
    <row r="622" spans="1:7" hidden="1" x14ac:dyDescent="0.3">
      <c r="A622" t="s">
        <v>108</v>
      </c>
      <c r="B622" s="5">
        <f>INDEX(Calender!B:B,MATCH(Data!A622,Calender!C:C,0))</f>
        <v>11</v>
      </c>
      <c r="C622" t="s">
        <v>25</v>
      </c>
      <c r="D622" s="9">
        <v>608558</v>
      </c>
    </row>
    <row r="623" spans="1:7" hidden="1" x14ac:dyDescent="0.3">
      <c r="A623" t="s">
        <v>108</v>
      </c>
      <c r="B623" s="5">
        <f>INDEX(Calender!B:B,MATCH(Data!A623,Calender!C:C,0))</f>
        <v>11</v>
      </c>
      <c r="C623" t="s">
        <v>26</v>
      </c>
      <c r="D623" s="9">
        <v>991</v>
      </c>
    </row>
    <row r="624" spans="1:7" hidden="1" x14ac:dyDescent="0.3">
      <c r="A624" t="s">
        <v>108</v>
      </c>
      <c r="B624" s="5">
        <f>INDEX(Calender!B:B,MATCH(Data!A624,Calender!C:C,0))</f>
        <v>11</v>
      </c>
      <c r="C624" t="s">
        <v>174</v>
      </c>
      <c r="D624" s="9">
        <v>515732</v>
      </c>
    </row>
    <row r="625" spans="1:4" hidden="1" x14ac:dyDescent="0.3">
      <c r="A625" t="s">
        <v>108</v>
      </c>
      <c r="B625" s="5">
        <f>INDEX(Calender!B:B,MATCH(Data!A625,Calender!C:C,0))</f>
        <v>11</v>
      </c>
      <c r="C625" t="s">
        <v>27</v>
      </c>
      <c r="D625" s="9">
        <v>15611</v>
      </c>
    </row>
    <row r="626" spans="1:4" hidden="1" x14ac:dyDescent="0.3">
      <c r="A626" t="s">
        <v>108</v>
      </c>
      <c r="B626" s="5">
        <f>INDEX(Calender!B:B,MATCH(Data!A626,Calender!C:C,0))</f>
        <v>11</v>
      </c>
      <c r="C626" t="s">
        <v>29</v>
      </c>
      <c r="D626" s="9" t="s">
        <v>55</v>
      </c>
    </row>
    <row r="627" spans="1:4" hidden="1" x14ac:dyDescent="0.3">
      <c r="A627" t="s">
        <v>108</v>
      </c>
      <c r="B627" s="5">
        <f>INDEX(Calender!B:B,MATCH(Data!A627,Calender!C:C,0))</f>
        <v>11</v>
      </c>
      <c r="C627" t="s">
        <v>52</v>
      </c>
      <c r="D627" s="9">
        <v>-316050</v>
      </c>
    </row>
    <row r="628" spans="1:4" hidden="1" x14ac:dyDescent="0.3">
      <c r="A628" t="s">
        <v>108</v>
      </c>
      <c r="B628" s="5">
        <f>INDEX(Calender!B:B,MATCH(Data!A628,Calender!C:C,0))</f>
        <v>11</v>
      </c>
      <c r="C628" t="s">
        <v>30</v>
      </c>
      <c r="D628" s="9">
        <v>5092596</v>
      </c>
    </row>
    <row r="629" spans="1:4" hidden="1" x14ac:dyDescent="0.3">
      <c r="A629" t="s">
        <v>108</v>
      </c>
      <c r="B629" s="5">
        <f>INDEX(Calender!B:B,MATCH(Data!A629,Calender!C:C,0))</f>
        <v>11</v>
      </c>
      <c r="C629" t="s">
        <v>53</v>
      </c>
      <c r="D629" s="9">
        <v>1500000</v>
      </c>
    </row>
    <row r="630" spans="1:4" hidden="1" x14ac:dyDescent="0.3">
      <c r="A630" t="s">
        <v>108</v>
      </c>
      <c r="B630" s="5">
        <f>INDEX(Calender!B:B,MATCH(Data!A630,Calender!C:C,0))</f>
        <v>11</v>
      </c>
      <c r="C630" t="s">
        <v>175</v>
      </c>
      <c r="D630" s="9">
        <v>802709</v>
      </c>
    </row>
    <row r="631" spans="1:4" hidden="1" x14ac:dyDescent="0.3">
      <c r="A631" t="s">
        <v>108</v>
      </c>
      <c r="B631" s="5">
        <f>INDEX(Calender!B:B,MATCH(Data!A631,Calender!C:C,0))</f>
        <v>11</v>
      </c>
      <c r="C631" t="s">
        <v>31</v>
      </c>
      <c r="D631" s="9">
        <v>4790</v>
      </c>
    </row>
    <row r="632" spans="1:4" hidden="1" x14ac:dyDescent="0.3">
      <c r="A632" t="s">
        <v>108</v>
      </c>
      <c r="B632" s="5">
        <f>INDEX(Calender!B:B,MATCH(Data!A632,Calender!C:C,0))</f>
        <v>11</v>
      </c>
      <c r="C632" t="s">
        <v>32</v>
      </c>
      <c r="D632" s="9">
        <v>300</v>
      </c>
    </row>
    <row r="633" spans="1:4" hidden="1" x14ac:dyDescent="0.3">
      <c r="A633" t="s">
        <v>108</v>
      </c>
      <c r="B633" s="5">
        <f>INDEX(Calender!B:B,MATCH(Data!A633,Calender!C:C,0))</f>
        <v>11</v>
      </c>
      <c r="C633" t="s">
        <v>22</v>
      </c>
      <c r="D633" s="9">
        <v>2307799</v>
      </c>
    </row>
    <row r="634" spans="1:4" hidden="1" x14ac:dyDescent="0.3">
      <c r="A634" t="s">
        <v>108</v>
      </c>
      <c r="B634" s="5">
        <f>INDEX(Calender!B:B,MATCH(Data!A634,Calender!C:C,0))</f>
        <v>11</v>
      </c>
      <c r="C634" t="s">
        <v>53</v>
      </c>
      <c r="D634" s="9">
        <v>1500000</v>
      </c>
    </row>
    <row r="635" spans="1:4" hidden="1" x14ac:dyDescent="0.3">
      <c r="A635" t="s">
        <v>108</v>
      </c>
      <c r="B635" s="5">
        <f>INDEX(Calender!B:B,MATCH(Data!A635,Calender!C:C,0))</f>
        <v>11</v>
      </c>
      <c r="C635" t="s">
        <v>182</v>
      </c>
      <c r="D635" s="9">
        <v>10000</v>
      </c>
    </row>
    <row r="636" spans="1:4" hidden="1" x14ac:dyDescent="0.3">
      <c r="A636" t="s">
        <v>108</v>
      </c>
      <c r="B636" s="5">
        <f>INDEX(Calender!B:B,MATCH(Data!A636,Calender!C:C,0))</f>
        <v>11</v>
      </c>
      <c r="C636" t="s">
        <v>54</v>
      </c>
      <c r="D636" s="9">
        <v>306050</v>
      </c>
    </row>
    <row r="637" spans="1:4" hidden="1" x14ac:dyDescent="0.3">
      <c r="A637" t="s">
        <v>108</v>
      </c>
      <c r="B637" s="5">
        <f>INDEX(Calender!B:B,MATCH(Data!A637,Calender!C:C,0))</f>
        <v>11</v>
      </c>
      <c r="C637" t="s">
        <v>183</v>
      </c>
      <c r="D637" s="9">
        <v>316050</v>
      </c>
    </row>
    <row r="638" spans="1:4" hidden="1" x14ac:dyDescent="0.3">
      <c r="A638" t="s">
        <v>108</v>
      </c>
      <c r="B638" s="5">
        <f>INDEX(Calender!B:B,MATCH(Data!A638,Calender!C:C,0))</f>
        <v>11</v>
      </c>
      <c r="C638" t="s">
        <v>34</v>
      </c>
      <c r="D638" s="9">
        <v>5092596</v>
      </c>
    </row>
    <row r="639" spans="1:4" hidden="1" x14ac:dyDescent="0.3">
      <c r="A639" t="s">
        <v>108</v>
      </c>
      <c r="B639" s="5">
        <f>INDEX(Calender!B:B,MATCH(Data!A639,Calender!C:C,0))</f>
        <v>11</v>
      </c>
      <c r="C639" t="s">
        <v>35</v>
      </c>
      <c r="D639" s="9">
        <v>2307799</v>
      </c>
    </row>
    <row r="640" spans="1:4" hidden="1" x14ac:dyDescent="0.3">
      <c r="A640" t="s">
        <v>108</v>
      </c>
      <c r="B640" s="5">
        <f>INDEX(Calender!B:B,MATCH(Data!A640,Calender!C:C,0))</f>
        <v>11</v>
      </c>
      <c r="C640" t="s">
        <v>36</v>
      </c>
      <c r="D640" s="9">
        <v>7400395</v>
      </c>
    </row>
    <row r="641" spans="1:4" x14ac:dyDescent="0.3">
      <c r="A641" t="s">
        <v>108</v>
      </c>
      <c r="B641" s="5">
        <f>INDEX(Calender!B:B,MATCH(Data!A641,Calender!C:C,0))</f>
        <v>11</v>
      </c>
      <c r="C641" t="s">
        <v>37</v>
      </c>
      <c r="D641" s="25">
        <v>0.10299999999999999</v>
      </c>
    </row>
    <row r="642" spans="1:4" x14ac:dyDescent="0.3">
      <c r="A642" t="s">
        <v>108</v>
      </c>
      <c r="B642" s="5">
        <f>INDEX(Calender!B:B,MATCH(Data!A642,Calender!C:C,0))</f>
        <v>11</v>
      </c>
      <c r="C642" t="s">
        <v>38</v>
      </c>
      <c r="D642" s="25">
        <v>0.14960000000000001</v>
      </c>
    </row>
    <row r="643" spans="1:4" hidden="1" x14ac:dyDescent="0.3">
      <c r="A643" t="s">
        <v>108</v>
      </c>
      <c r="B643" s="5">
        <f>INDEX(Calender!B:B,MATCH(Data!A643,Calender!C:C,0))</f>
        <v>11</v>
      </c>
      <c r="C643" t="s">
        <v>170</v>
      </c>
      <c r="D643" s="9">
        <v>44300165</v>
      </c>
    </row>
    <row r="644" spans="1:4" hidden="1" x14ac:dyDescent="0.3">
      <c r="A644" t="s">
        <v>108</v>
      </c>
      <c r="B644" s="5">
        <f>INDEX(Calender!B:B,MATCH(Data!A644,Calender!C:C,0))</f>
        <v>11</v>
      </c>
      <c r="C644" t="s">
        <v>157</v>
      </c>
      <c r="D644" s="9">
        <v>2858509</v>
      </c>
    </row>
    <row r="645" spans="1:4" hidden="1" x14ac:dyDescent="0.3">
      <c r="A645" t="s">
        <v>108</v>
      </c>
      <c r="B645" s="5">
        <f>INDEX(Calender!B:B,MATCH(Data!A645,Calender!C:C,0))</f>
        <v>11</v>
      </c>
      <c r="C645" t="s">
        <v>158</v>
      </c>
      <c r="D645" s="9">
        <v>167720</v>
      </c>
    </row>
    <row r="646" spans="1:4" hidden="1" x14ac:dyDescent="0.3">
      <c r="A646" t="s">
        <v>108</v>
      </c>
      <c r="B646" s="5">
        <f>INDEX(Calender!B:B,MATCH(Data!A646,Calender!C:C,0))</f>
        <v>11</v>
      </c>
      <c r="C646" t="s">
        <v>184</v>
      </c>
      <c r="D646" s="9" t="s">
        <v>55</v>
      </c>
    </row>
    <row r="647" spans="1:4" hidden="1" x14ac:dyDescent="0.3">
      <c r="A647" t="s">
        <v>108</v>
      </c>
      <c r="B647" s="5">
        <f>INDEX(Calender!B:B,MATCH(Data!A647,Calender!C:C,0))</f>
        <v>11</v>
      </c>
      <c r="C647" t="s">
        <v>187</v>
      </c>
      <c r="D647" s="9">
        <v>719100</v>
      </c>
    </row>
    <row r="648" spans="1:4" hidden="1" x14ac:dyDescent="0.3">
      <c r="A648" t="s">
        <v>108</v>
      </c>
      <c r="B648" s="5">
        <f>INDEX(Calender!B:B,MATCH(Data!A648,Calender!C:C,0))</f>
        <v>11</v>
      </c>
      <c r="C648" t="s">
        <v>186</v>
      </c>
      <c r="D648" s="9">
        <v>1419792</v>
      </c>
    </row>
    <row r="649" spans="1:4" hidden="1" x14ac:dyDescent="0.3">
      <c r="A649" t="s">
        <v>108</v>
      </c>
      <c r="B649" s="5">
        <f>INDEX(Calender!B:B,MATCH(Data!A649,Calender!C:C,0))</f>
        <v>11</v>
      </c>
      <c r="C649" t="s">
        <v>179</v>
      </c>
      <c r="D649" s="9">
        <v>49465286</v>
      </c>
    </row>
    <row r="650" spans="1:4" hidden="1" x14ac:dyDescent="0.3">
      <c r="A650" t="s">
        <v>108</v>
      </c>
      <c r="B650" s="5">
        <f>INDEX(Calender!B:B,MATCH(Data!A650,Calender!C:C,0))</f>
        <v>11</v>
      </c>
      <c r="C650" t="s">
        <v>160</v>
      </c>
      <c r="D650" s="9" t="s">
        <v>55</v>
      </c>
    </row>
    <row r="651" spans="1:4" hidden="1" x14ac:dyDescent="0.3">
      <c r="A651" t="s">
        <v>108</v>
      </c>
      <c r="B651" s="5">
        <f>INDEX(Calender!B:B,MATCH(Data!A651,Calender!C:C,0))</f>
        <v>11</v>
      </c>
      <c r="C651" t="s">
        <v>161</v>
      </c>
      <c r="D651" s="9" t="s">
        <v>55</v>
      </c>
    </row>
    <row r="652" spans="1:4" hidden="1" x14ac:dyDescent="0.3">
      <c r="A652" t="s">
        <v>108</v>
      </c>
      <c r="B652" s="5">
        <f>INDEX(Calender!B:B,MATCH(Data!A652,Calender!C:C,0))</f>
        <v>11</v>
      </c>
      <c r="C652" t="s">
        <v>162</v>
      </c>
      <c r="D652" s="9">
        <v>2062942</v>
      </c>
    </row>
    <row r="653" spans="1:4" hidden="1" x14ac:dyDescent="0.3">
      <c r="A653" t="s">
        <v>108</v>
      </c>
      <c r="B653" s="5">
        <f>INDEX(Calender!B:B,MATCH(Data!A653,Calender!C:C,0))</f>
        <v>11</v>
      </c>
      <c r="C653" t="s">
        <v>163</v>
      </c>
      <c r="D653" s="9">
        <v>10972888</v>
      </c>
    </row>
    <row r="654" spans="1:4" hidden="1" x14ac:dyDescent="0.3">
      <c r="A654" t="s">
        <v>108</v>
      </c>
      <c r="B654" s="5">
        <f>INDEX(Calender!B:B,MATCH(Data!A654,Calender!C:C,0))</f>
        <v>11</v>
      </c>
      <c r="C654" t="s">
        <v>164</v>
      </c>
      <c r="D654" s="9">
        <v>18973972</v>
      </c>
    </row>
    <row r="655" spans="1:4" hidden="1" x14ac:dyDescent="0.3">
      <c r="A655" t="s">
        <v>108</v>
      </c>
      <c r="B655" s="5">
        <f>INDEX(Calender!B:B,MATCH(Data!A655,Calender!C:C,0))</f>
        <v>11</v>
      </c>
      <c r="C655" t="s">
        <v>165</v>
      </c>
      <c r="D655" s="9">
        <v>2589315</v>
      </c>
    </row>
    <row r="656" spans="1:4" hidden="1" x14ac:dyDescent="0.3">
      <c r="A656" t="s">
        <v>108</v>
      </c>
      <c r="B656" s="5">
        <f>INDEX(Calender!B:B,MATCH(Data!A656,Calender!C:C,0))</f>
        <v>11</v>
      </c>
      <c r="C656" t="s">
        <v>166</v>
      </c>
      <c r="D656" s="9">
        <v>320251</v>
      </c>
    </row>
    <row r="657" spans="1:6" hidden="1" x14ac:dyDescent="0.3">
      <c r="A657" t="s">
        <v>108</v>
      </c>
      <c r="B657" s="5">
        <f>INDEX(Calender!B:B,MATCH(Data!A657,Calender!C:C,0))</f>
        <v>11</v>
      </c>
      <c r="C657" t="s">
        <v>167</v>
      </c>
      <c r="D657" s="9">
        <v>1538778</v>
      </c>
    </row>
    <row r="658" spans="1:6" hidden="1" x14ac:dyDescent="0.3">
      <c r="A658" t="s">
        <v>108</v>
      </c>
      <c r="B658" s="5">
        <f>INDEX(Calender!B:B,MATCH(Data!A658,Calender!C:C,0))</f>
        <v>11</v>
      </c>
      <c r="C658" t="s">
        <v>168</v>
      </c>
      <c r="D658" s="9">
        <v>3660119</v>
      </c>
    </row>
    <row r="659" spans="1:6" hidden="1" x14ac:dyDescent="0.3">
      <c r="A659" t="s">
        <v>108</v>
      </c>
      <c r="B659" s="5">
        <f>INDEX(Calender!B:B,MATCH(Data!A659,Calender!C:C,0))</f>
        <v>11</v>
      </c>
      <c r="C659" t="s">
        <v>39</v>
      </c>
      <c r="D659" s="9">
        <v>1860860</v>
      </c>
    </row>
    <row r="660" spans="1:6" hidden="1" x14ac:dyDescent="0.3">
      <c r="A660" t="s">
        <v>108</v>
      </c>
      <c r="B660" s="5">
        <f>INDEX(Calender!B:B,MATCH(Data!A660,Calender!C:C,0))</f>
        <v>11</v>
      </c>
      <c r="C660" t="s">
        <v>40</v>
      </c>
      <c r="D660" s="9">
        <v>2059500</v>
      </c>
    </row>
    <row r="661" spans="1:6" hidden="1" x14ac:dyDescent="0.3">
      <c r="A661" t="s">
        <v>108</v>
      </c>
      <c r="B661" s="5">
        <f>INDEX(Calender!B:B,MATCH(Data!A661,Calender!C:C,0))</f>
        <v>11</v>
      </c>
      <c r="C661" t="s">
        <v>169</v>
      </c>
      <c r="D661" s="9">
        <v>261541</v>
      </c>
    </row>
    <row r="662" spans="1:6" hidden="1" x14ac:dyDescent="0.3">
      <c r="A662" t="s">
        <v>108</v>
      </c>
      <c r="B662" s="5">
        <f>INDEX(Calender!B:B,MATCH(Data!A662,Calender!C:C,0))</f>
        <v>11</v>
      </c>
      <c r="C662" t="s">
        <v>170</v>
      </c>
      <c r="D662" s="9">
        <v>44300165</v>
      </c>
    </row>
    <row r="663" spans="1:6" hidden="1" x14ac:dyDescent="0.3">
      <c r="A663" t="s">
        <v>108</v>
      </c>
      <c r="B663" s="5">
        <f>INDEX(Calender!B:B,MATCH(Data!A663,Calender!C:C,0))</f>
        <v>11</v>
      </c>
      <c r="C663" t="s">
        <v>157</v>
      </c>
      <c r="D663" s="9">
        <v>2858509</v>
      </c>
    </row>
    <row r="664" spans="1:6" hidden="1" x14ac:dyDescent="0.3">
      <c r="A664" t="s">
        <v>108</v>
      </c>
      <c r="B664" s="5">
        <f>INDEX(Calender!B:B,MATCH(Data!A664,Calender!C:C,0))</f>
        <v>11</v>
      </c>
      <c r="C664" t="s">
        <v>158</v>
      </c>
      <c r="D664" s="9">
        <v>167720</v>
      </c>
    </row>
    <row r="665" spans="1:6" hidden="1" x14ac:dyDescent="0.3">
      <c r="A665" t="s">
        <v>108</v>
      </c>
      <c r="B665" s="5">
        <f>INDEX(Calender!B:B,MATCH(Data!A665,Calender!C:C,0))</f>
        <v>11</v>
      </c>
      <c r="C665" t="s">
        <v>184</v>
      </c>
      <c r="D665" s="9" t="s">
        <v>55</v>
      </c>
    </row>
    <row r="666" spans="1:6" hidden="1" x14ac:dyDescent="0.3">
      <c r="A666" t="s">
        <v>108</v>
      </c>
      <c r="B666" s="5">
        <f>INDEX(Calender!B:B,MATCH(Data!A666,Calender!C:C,0))</f>
        <v>11</v>
      </c>
      <c r="C666" t="s">
        <v>185</v>
      </c>
      <c r="D666" s="9">
        <v>719100</v>
      </c>
    </row>
    <row r="667" spans="1:6" hidden="1" x14ac:dyDescent="0.3">
      <c r="A667" t="s">
        <v>108</v>
      </c>
      <c r="B667" s="5">
        <f>INDEX(Calender!B:B,MATCH(Data!A667,Calender!C:C,0))</f>
        <v>11</v>
      </c>
      <c r="C667" t="s">
        <v>21</v>
      </c>
      <c r="D667" s="25">
        <v>0.14960000000000001</v>
      </c>
    </row>
    <row r="668" spans="1:6" hidden="1" x14ac:dyDescent="0.3">
      <c r="A668" s="6" t="s">
        <v>108</v>
      </c>
      <c r="B668" s="5">
        <f>INDEX(Calender!B:B,MATCH(Data!A668,Calender!C:C,0))</f>
        <v>11</v>
      </c>
      <c r="C668" s="6" t="s">
        <v>20</v>
      </c>
      <c r="D668" s="26" t="s">
        <v>56</v>
      </c>
      <c r="E668" s="27" t="s">
        <v>63</v>
      </c>
      <c r="F668" s="27" t="s">
        <v>57</v>
      </c>
    </row>
    <row r="669" spans="1:6" hidden="1" x14ac:dyDescent="0.3">
      <c r="A669" t="s">
        <v>108</v>
      </c>
      <c r="B669" s="5">
        <f>INDEX(Calender!B:B,MATCH(Data!A669,Calender!C:C,0))</f>
        <v>11</v>
      </c>
      <c r="C669" t="s">
        <v>41</v>
      </c>
      <c r="D669" s="9" t="s">
        <v>55</v>
      </c>
      <c r="E669" s="24" t="s">
        <v>55</v>
      </c>
      <c r="F669" s="24" t="s">
        <v>55</v>
      </c>
    </row>
    <row r="670" spans="1:6" hidden="1" x14ac:dyDescent="0.3">
      <c r="A670" t="s">
        <v>108</v>
      </c>
      <c r="B670" s="5">
        <f>INDEX(Calender!B:B,MATCH(Data!A670,Calender!C:C,0))</f>
        <v>11</v>
      </c>
      <c r="C670" t="s">
        <v>42</v>
      </c>
      <c r="D670" s="9">
        <v>438262</v>
      </c>
      <c r="E670" s="24">
        <v>105813</v>
      </c>
      <c r="F670" s="24">
        <v>332450</v>
      </c>
    </row>
    <row r="671" spans="1:6" hidden="1" x14ac:dyDescent="0.3">
      <c r="A671" t="s">
        <v>108</v>
      </c>
      <c r="B671" s="5">
        <f>INDEX(Calender!B:B,MATCH(Data!A671,Calender!C:C,0))</f>
        <v>11</v>
      </c>
      <c r="C671" t="s">
        <v>43</v>
      </c>
      <c r="D671" s="9">
        <v>175847</v>
      </c>
      <c r="E671" s="24">
        <v>87924</v>
      </c>
      <c r="F671" s="24">
        <v>87924</v>
      </c>
    </row>
    <row r="672" spans="1:6" hidden="1" x14ac:dyDescent="0.3">
      <c r="A672" t="s">
        <v>108</v>
      </c>
      <c r="B672" s="5">
        <f>INDEX(Calender!B:B,MATCH(Data!A672,Calender!C:C,0))</f>
        <v>11</v>
      </c>
      <c r="C672" t="s">
        <v>44</v>
      </c>
      <c r="D672" s="9">
        <v>85039</v>
      </c>
      <c r="E672" s="24">
        <v>84769</v>
      </c>
      <c r="F672" s="24">
        <v>270</v>
      </c>
    </row>
    <row r="673" spans="1:7" hidden="1" x14ac:dyDescent="0.3">
      <c r="A673" t="s">
        <v>108</v>
      </c>
      <c r="B673" s="5">
        <f>INDEX(Calender!B:B,MATCH(Data!A673,Calender!C:C,0))</f>
        <v>11</v>
      </c>
      <c r="C673" t="s">
        <v>171</v>
      </c>
      <c r="D673" s="25">
        <v>1.37E-2</v>
      </c>
    </row>
    <row r="674" spans="1:7" hidden="1" x14ac:dyDescent="0.3">
      <c r="A674" t="s">
        <v>108</v>
      </c>
      <c r="B674" s="5">
        <f>INDEX(Calender!B:B,MATCH(Data!A674,Calender!C:C,0))</f>
        <v>11</v>
      </c>
      <c r="C674" t="s">
        <v>172</v>
      </c>
      <c r="D674" s="25">
        <v>8.3999999999999995E-3</v>
      </c>
    </row>
    <row r="675" spans="1:7" ht="43.2" hidden="1" x14ac:dyDescent="0.3">
      <c r="A675" s="6" t="s">
        <v>108</v>
      </c>
      <c r="B675" s="5">
        <f>INDEX(Calender!B:B,MATCH(Data!A675,Calender!C:C,0))</f>
        <v>11</v>
      </c>
      <c r="C675" s="6" t="s">
        <v>20</v>
      </c>
      <c r="D675" s="28" t="s">
        <v>130</v>
      </c>
      <c r="E675" s="29" t="s">
        <v>78</v>
      </c>
      <c r="F675" s="27" t="s">
        <v>58</v>
      </c>
    </row>
    <row r="676" spans="1:7" hidden="1" x14ac:dyDescent="0.3">
      <c r="A676" t="s">
        <v>108</v>
      </c>
      <c r="B676" s="5">
        <f>INDEX(Calender!B:B,MATCH(Data!A676,Calender!C:C,0))</f>
        <v>11</v>
      </c>
      <c r="C676" t="s">
        <v>41</v>
      </c>
      <c r="D676" s="9" t="s">
        <v>55</v>
      </c>
      <c r="E676" s="24" t="s">
        <v>55</v>
      </c>
      <c r="F676" s="24" t="s">
        <v>55</v>
      </c>
    </row>
    <row r="677" spans="1:7" hidden="1" x14ac:dyDescent="0.3">
      <c r="A677" t="s">
        <v>108</v>
      </c>
      <c r="B677" s="5">
        <f>INDEX(Calender!B:B,MATCH(Data!A677,Calender!C:C,0))</f>
        <v>11</v>
      </c>
      <c r="C677" t="s">
        <v>42</v>
      </c>
      <c r="D677" s="9">
        <v>438262</v>
      </c>
      <c r="E677" s="24">
        <v>507543</v>
      </c>
      <c r="F677" s="24">
        <v>-69281</v>
      </c>
    </row>
    <row r="678" spans="1:7" hidden="1" x14ac:dyDescent="0.3">
      <c r="A678" t="s">
        <v>108</v>
      </c>
      <c r="B678" s="5">
        <f>INDEX(Calender!B:B,MATCH(Data!A678,Calender!C:C,0))</f>
        <v>11</v>
      </c>
      <c r="C678" t="s">
        <v>43</v>
      </c>
      <c r="D678" s="9">
        <v>175847</v>
      </c>
      <c r="E678" s="24">
        <v>65508</v>
      </c>
      <c r="F678" s="24">
        <v>110339</v>
      </c>
    </row>
    <row r="679" spans="1:7" hidden="1" x14ac:dyDescent="0.3">
      <c r="A679" t="s">
        <v>108</v>
      </c>
      <c r="B679" s="5">
        <f>INDEX(Calender!B:B,MATCH(Data!A679,Calender!C:C,0))</f>
        <v>11</v>
      </c>
      <c r="C679" t="s">
        <v>44</v>
      </c>
      <c r="D679" s="9">
        <v>85039</v>
      </c>
      <c r="E679" s="24">
        <v>164032</v>
      </c>
      <c r="F679" s="24">
        <v>-78993</v>
      </c>
    </row>
    <row r="680" spans="1:7" hidden="1" x14ac:dyDescent="0.3">
      <c r="A680" t="s">
        <v>108</v>
      </c>
      <c r="B680" s="5">
        <f>INDEX(Calender!B:B,MATCH(Data!A680,Calender!C:C,0))</f>
        <v>11</v>
      </c>
      <c r="C680" t="s">
        <v>176</v>
      </c>
      <c r="D680" s="9" t="s">
        <v>55</v>
      </c>
    </row>
    <row r="681" spans="1:7" hidden="1" x14ac:dyDescent="0.3">
      <c r="A681" t="s">
        <v>108</v>
      </c>
      <c r="B681" s="5">
        <f>INDEX(Calender!B:B,MATCH(Data!A681,Calender!C:C,0))</f>
        <v>11</v>
      </c>
      <c r="C681" t="s">
        <v>177</v>
      </c>
      <c r="D681" s="9" t="s">
        <v>55</v>
      </c>
    </row>
    <row r="682" spans="1:7" ht="43.2" hidden="1" x14ac:dyDescent="0.3">
      <c r="A682" s="6" t="s">
        <v>108</v>
      </c>
      <c r="B682" s="5">
        <f>INDEX(Calender!B:B,MATCH(Data!A682,Calender!C:C,0))</f>
        <v>11</v>
      </c>
      <c r="C682" s="6" t="s">
        <v>45</v>
      </c>
      <c r="D682" s="28" t="s">
        <v>131</v>
      </c>
      <c r="E682" s="29" t="s">
        <v>78</v>
      </c>
      <c r="F682" s="27" t="s">
        <v>58</v>
      </c>
      <c r="G682" s="30" t="s">
        <v>60</v>
      </c>
    </row>
    <row r="683" spans="1:7" hidden="1" x14ac:dyDescent="0.3">
      <c r="A683" t="s">
        <v>108</v>
      </c>
      <c r="B683" s="5">
        <f>INDEX(Calender!B:B,MATCH(Data!A683,Calender!C:C,0))</f>
        <v>11</v>
      </c>
      <c r="C683" t="s">
        <v>46</v>
      </c>
      <c r="D683" s="9">
        <v>1081214</v>
      </c>
      <c r="E683" s="24">
        <v>1072023</v>
      </c>
      <c r="F683" s="24">
        <v>9191</v>
      </c>
      <c r="G683" s="31">
        <v>8.6E-3</v>
      </c>
    </row>
    <row r="684" spans="1:7" hidden="1" x14ac:dyDescent="0.3">
      <c r="A684" t="s">
        <v>108</v>
      </c>
      <c r="B684" s="5">
        <f>INDEX(Calender!B:B,MATCH(Data!A684,Calender!C:C,0))</f>
        <v>11</v>
      </c>
      <c r="C684" t="s">
        <v>47</v>
      </c>
      <c r="D684" s="9">
        <v>494682</v>
      </c>
      <c r="E684" s="24">
        <v>413455</v>
      </c>
      <c r="F684" s="24">
        <v>81227</v>
      </c>
      <c r="G684" s="31">
        <v>0.19650000000000001</v>
      </c>
    </row>
    <row r="685" spans="1:7" hidden="1" x14ac:dyDescent="0.3">
      <c r="A685" t="s">
        <v>107</v>
      </c>
      <c r="B685" s="5">
        <f>INDEX(Calender!B:B,MATCH(Data!A685,Calender!C:C,0))</f>
        <v>12</v>
      </c>
      <c r="C685" t="s">
        <v>173</v>
      </c>
      <c r="D685" s="9">
        <v>4267753</v>
      </c>
    </row>
    <row r="686" spans="1:7" hidden="1" x14ac:dyDescent="0.3">
      <c r="A686" t="s">
        <v>107</v>
      </c>
      <c r="B686" s="5">
        <f>INDEX(Calender!B:B,MATCH(Data!A686,Calender!C:C,0))</f>
        <v>12</v>
      </c>
      <c r="C686" t="s">
        <v>23</v>
      </c>
      <c r="D686" s="9" t="s">
        <v>55</v>
      </c>
    </row>
    <row r="687" spans="1:7" hidden="1" x14ac:dyDescent="0.3">
      <c r="A687" t="s">
        <v>107</v>
      </c>
      <c r="B687" s="5">
        <f>INDEX(Calender!B:B,MATCH(Data!A687,Calender!C:C,0))</f>
        <v>12</v>
      </c>
      <c r="C687" t="s">
        <v>24</v>
      </c>
      <c r="D687" s="9" t="s">
        <v>55</v>
      </c>
    </row>
    <row r="688" spans="1:7" hidden="1" x14ac:dyDescent="0.3">
      <c r="A688" t="s">
        <v>107</v>
      </c>
      <c r="B688" s="5">
        <f>INDEX(Calender!B:B,MATCH(Data!A688,Calender!C:C,0))</f>
        <v>12</v>
      </c>
      <c r="C688" t="s">
        <v>25</v>
      </c>
      <c r="D688" s="9">
        <v>748859</v>
      </c>
    </row>
    <row r="689" spans="1:4" hidden="1" x14ac:dyDescent="0.3">
      <c r="A689" t="s">
        <v>107</v>
      </c>
      <c r="B689" s="5">
        <f>INDEX(Calender!B:B,MATCH(Data!A689,Calender!C:C,0))</f>
        <v>12</v>
      </c>
      <c r="C689" t="s">
        <v>26</v>
      </c>
      <c r="D689" s="9">
        <v>991</v>
      </c>
    </row>
    <row r="690" spans="1:4" hidden="1" x14ac:dyDescent="0.3">
      <c r="A690" t="s">
        <v>107</v>
      </c>
      <c r="B690" s="5">
        <f>INDEX(Calender!B:B,MATCH(Data!A690,Calender!C:C,0))</f>
        <v>12</v>
      </c>
      <c r="C690" t="s">
        <v>174</v>
      </c>
      <c r="D690" s="9">
        <v>359993</v>
      </c>
    </row>
    <row r="691" spans="1:4" hidden="1" x14ac:dyDescent="0.3">
      <c r="A691" t="s">
        <v>107</v>
      </c>
      <c r="B691" s="5">
        <f>INDEX(Calender!B:B,MATCH(Data!A691,Calender!C:C,0))</f>
        <v>12</v>
      </c>
      <c r="C691" t="s">
        <v>27</v>
      </c>
      <c r="D691" s="9">
        <v>15611</v>
      </c>
    </row>
    <row r="692" spans="1:4" hidden="1" x14ac:dyDescent="0.3">
      <c r="A692" t="s">
        <v>107</v>
      </c>
      <c r="B692" s="5">
        <f>INDEX(Calender!B:B,MATCH(Data!A692,Calender!C:C,0))</f>
        <v>12</v>
      </c>
      <c r="C692" t="s">
        <v>29</v>
      </c>
      <c r="D692" s="9" t="s">
        <v>55</v>
      </c>
    </row>
    <row r="693" spans="1:4" hidden="1" x14ac:dyDescent="0.3">
      <c r="A693" t="s">
        <v>107</v>
      </c>
      <c r="B693" s="5">
        <f>INDEX(Calender!B:B,MATCH(Data!A693,Calender!C:C,0))</f>
        <v>12</v>
      </c>
      <c r="C693" t="s">
        <v>52</v>
      </c>
      <c r="D693" s="9">
        <v>-10000</v>
      </c>
    </row>
    <row r="694" spans="1:4" hidden="1" x14ac:dyDescent="0.3">
      <c r="A694" t="s">
        <v>107</v>
      </c>
      <c r="B694" s="5">
        <f>INDEX(Calender!B:B,MATCH(Data!A694,Calender!C:C,0))</f>
        <v>12</v>
      </c>
      <c r="C694" t="s">
        <v>30</v>
      </c>
      <c r="D694" s="9">
        <v>5383207</v>
      </c>
    </row>
    <row r="695" spans="1:4" hidden="1" x14ac:dyDescent="0.3">
      <c r="A695" t="s">
        <v>107</v>
      </c>
      <c r="B695" s="5">
        <f>INDEX(Calender!B:B,MATCH(Data!A695,Calender!C:C,0))</f>
        <v>12</v>
      </c>
      <c r="C695" t="s">
        <v>53</v>
      </c>
      <c r="D695" s="9">
        <v>1500000</v>
      </c>
    </row>
    <row r="696" spans="1:4" hidden="1" x14ac:dyDescent="0.3">
      <c r="A696" t="s">
        <v>107</v>
      </c>
      <c r="B696" s="5">
        <f>INDEX(Calender!B:B,MATCH(Data!A696,Calender!C:C,0))</f>
        <v>12</v>
      </c>
      <c r="C696" t="s">
        <v>175</v>
      </c>
      <c r="D696" s="9">
        <v>721407</v>
      </c>
    </row>
    <row r="697" spans="1:4" hidden="1" x14ac:dyDescent="0.3">
      <c r="A697" t="s">
        <v>107</v>
      </c>
      <c r="B697" s="5">
        <f>INDEX(Calender!B:B,MATCH(Data!A697,Calender!C:C,0))</f>
        <v>12</v>
      </c>
      <c r="C697" t="s">
        <v>31</v>
      </c>
      <c r="D697" s="9">
        <v>4790</v>
      </c>
    </row>
    <row r="698" spans="1:4" hidden="1" x14ac:dyDescent="0.3">
      <c r="A698" t="s">
        <v>107</v>
      </c>
      <c r="B698" s="5">
        <f>INDEX(Calender!B:B,MATCH(Data!A698,Calender!C:C,0))</f>
        <v>12</v>
      </c>
      <c r="C698" t="s">
        <v>32</v>
      </c>
      <c r="D698" s="9">
        <v>300</v>
      </c>
    </row>
    <row r="699" spans="1:4" hidden="1" x14ac:dyDescent="0.3">
      <c r="A699" t="s">
        <v>107</v>
      </c>
      <c r="B699" s="5">
        <f>INDEX(Calender!B:B,MATCH(Data!A699,Calender!C:C,0))</f>
        <v>12</v>
      </c>
      <c r="C699" t="s">
        <v>22</v>
      </c>
      <c r="D699" s="9">
        <v>2226497</v>
      </c>
    </row>
    <row r="700" spans="1:4" hidden="1" x14ac:dyDescent="0.3">
      <c r="A700" t="s">
        <v>107</v>
      </c>
      <c r="B700" s="5">
        <f>INDEX(Calender!B:B,MATCH(Data!A700,Calender!C:C,0))</f>
        <v>12</v>
      </c>
      <c r="C700" t="s">
        <v>53</v>
      </c>
      <c r="D700" s="9">
        <v>1500000</v>
      </c>
    </row>
    <row r="701" spans="1:4" hidden="1" x14ac:dyDescent="0.3">
      <c r="A701" t="s">
        <v>107</v>
      </c>
      <c r="B701" s="5">
        <f>INDEX(Calender!B:B,MATCH(Data!A701,Calender!C:C,0))</f>
        <v>12</v>
      </c>
      <c r="C701" t="s">
        <v>182</v>
      </c>
      <c r="D701" s="9">
        <v>-10000</v>
      </c>
    </row>
    <row r="702" spans="1:4" hidden="1" x14ac:dyDescent="0.3">
      <c r="A702" t="s">
        <v>107</v>
      </c>
      <c r="B702" s="5">
        <f>INDEX(Calender!B:B,MATCH(Data!A702,Calender!C:C,0))</f>
        <v>12</v>
      </c>
      <c r="C702" t="s">
        <v>54</v>
      </c>
    </row>
    <row r="703" spans="1:4" hidden="1" x14ac:dyDescent="0.3">
      <c r="A703" t="s">
        <v>107</v>
      </c>
      <c r="B703" s="5">
        <f>INDEX(Calender!B:B,MATCH(Data!A703,Calender!C:C,0))</f>
        <v>12</v>
      </c>
      <c r="C703" t="s">
        <v>183</v>
      </c>
      <c r="D703" s="9">
        <v>-10000</v>
      </c>
    </row>
    <row r="704" spans="1:4" hidden="1" x14ac:dyDescent="0.3">
      <c r="A704" t="s">
        <v>107</v>
      </c>
      <c r="B704" s="5">
        <f>INDEX(Calender!B:B,MATCH(Data!A704,Calender!C:C,0))</f>
        <v>12</v>
      </c>
      <c r="C704" t="s">
        <v>34</v>
      </c>
      <c r="D704" s="9">
        <v>5383207</v>
      </c>
    </row>
    <row r="705" spans="1:4" hidden="1" x14ac:dyDescent="0.3">
      <c r="A705" t="s">
        <v>107</v>
      </c>
      <c r="B705" s="5">
        <f>INDEX(Calender!B:B,MATCH(Data!A705,Calender!C:C,0))</f>
        <v>12</v>
      </c>
      <c r="C705" t="s">
        <v>35</v>
      </c>
      <c r="D705" s="9">
        <v>2226497</v>
      </c>
    </row>
    <row r="706" spans="1:4" hidden="1" x14ac:dyDescent="0.3">
      <c r="A706" t="s">
        <v>107</v>
      </c>
      <c r="B706" s="5">
        <f>INDEX(Calender!B:B,MATCH(Data!A706,Calender!C:C,0))</f>
        <v>12</v>
      </c>
      <c r="C706" t="s">
        <v>36</v>
      </c>
      <c r="D706" s="9">
        <v>7609704</v>
      </c>
    </row>
    <row r="707" spans="1:4" x14ac:dyDescent="0.3">
      <c r="A707" t="s">
        <v>107</v>
      </c>
      <c r="B707" s="5">
        <f>INDEX(Calender!B:B,MATCH(Data!A707,Calender!C:C,0))</f>
        <v>12</v>
      </c>
      <c r="C707" t="s">
        <v>37</v>
      </c>
      <c r="D707" s="25">
        <v>9.3899999999999997E-2</v>
      </c>
    </row>
    <row r="708" spans="1:4" x14ac:dyDescent="0.3">
      <c r="A708" t="s">
        <v>107</v>
      </c>
      <c r="B708" s="5">
        <f>INDEX(Calender!B:B,MATCH(Data!A708,Calender!C:C,0))</f>
        <v>12</v>
      </c>
      <c r="C708" t="s">
        <v>38</v>
      </c>
      <c r="D708" s="25">
        <v>0.1328</v>
      </c>
    </row>
    <row r="709" spans="1:4" hidden="1" x14ac:dyDescent="0.3">
      <c r="A709" t="s">
        <v>107</v>
      </c>
      <c r="B709" s="5">
        <f>INDEX(Calender!B:B,MATCH(Data!A709,Calender!C:C,0))</f>
        <v>12</v>
      </c>
      <c r="C709" t="s">
        <v>170</v>
      </c>
      <c r="D709" s="9">
        <v>51650530</v>
      </c>
    </row>
    <row r="710" spans="1:4" hidden="1" x14ac:dyDescent="0.3">
      <c r="A710" t="s">
        <v>107</v>
      </c>
      <c r="B710" s="5">
        <f>INDEX(Calender!B:B,MATCH(Data!A710,Calender!C:C,0))</f>
        <v>12</v>
      </c>
      <c r="C710" t="s">
        <v>157</v>
      </c>
      <c r="D710" s="9">
        <v>2858509</v>
      </c>
    </row>
    <row r="711" spans="1:4" hidden="1" x14ac:dyDescent="0.3">
      <c r="A711" t="s">
        <v>107</v>
      </c>
      <c r="B711" s="5">
        <f>INDEX(Calender!B:B,MATCH(Data!A711,Calender!C:C,0))</f>
        <v>12</v>
      </c>
      <c r="C711" t="s">
        <v>158</v>
      </c>
      <c r="D711" s="9">
        <v>433386</v>
      </c>
    </row>
    <row r="712" spans="1:4" hidden="1" x14ac:dyDescent="0.3">
      <c r="A712" t="s">
        <v>107</v>
      </c>
      <c r="B712" s="5">
        <f>INDEX(Calender!B:B,MATCH(Data!A712,Calender!C:C,0))</f>
        <v>12</v>
      </c>
      <c r="C712" t="s">
        <v>184</v>
      </c>
      <c r="D712" s="9" t="s">
        <v>55</v>
      </c>
    </row>
    <row r="713" spans="1:4" hidden="1" x14ac:dyDescent="0.3">
      <c r="A713" t="s">
        <v>107</v>
      </c>
      <c r="B713" s="5">
        <f>INDEX(Calender!B:B,MATCH(Data!A713,Calender!C:C,0))</f>
        <v>12</v>
      </c>
      <c r="C713" t="s">
        <v>185</v>
      </c>
      <c r="D713" s="9">
        <v>719100</v>
      </c>
    </row>
    <row r="714" spans="1:4" hidden="1" x14ac:dyDescent="0.3">
      <c r="A714" t="s">
        <v>107</v>
      </c>
      <c r="B714" s="5">
        <f>INDEX(Calender!B:B,MATCH(Data!A714,Calender!C:C,0))</f>
        <v>12</v>
      </c>
      <c r="C714" t="s">
        <v>186</v>
      </c>
      <c r="D714" s="9">
        <v>1648273</v>
      </c>
    </row>
    <row r="715" spans="1:4" hidden="1" x14ac:dyDescent="0.3">
      <c r="A715" t="s">
        <v>107</v>
      </c>
      <c r="B715" s="5">
        <f>INDEX(Calender!B:B,MATCH(Data!A715,Calender!C:C,0))</f>
        <v>12</v>
      </c>
      <c r="C715" t="s">
        <v>179</v>
      </c>
      <c r="D715" s="9">
        <v>57309797</v>
      </c>
    </row>
    <row r="716" spans="1:4" hidden="1" x14ac:dyDescent="0.3">
      <c r="A716" t="s">
        <v>107</v>
      </c>
      <c r="B716" s="5">
        <f>INDEX(Calender!B:B,MATCH(Data!A716,Calender!C:C,0))</f>
        <v>12</v>
      </c>
      <c r="C716" t="s">
        <v>160</v>
      </c>
      <c r="D716" s="9" t="s">
        <v>55</v>
      </c>
    </row>
    <row r="717" spans="1:4" hidden="1" x14ac:dyDescent="0.3">
      <c r="A717" t="s">
        <v>107</v>
      </c>
      <c r="B717" s="5">
        <f>INDEX(Calender!B:B,MATCH(Data!A717,Calender!C:C,0))</f>
        <v>12</v>
      </c>
      <c r="C717" t="s">
        <v>161</v>
      </c>
      <c r="D717" s="9" t="s">
        <v>55</v>
      </c>
    </row>
    <row r="718" spans="1:4" hidden="1" x14ac:dyDescent="0.3">
      <c r="A718" t="s">
        <v>107</v>
      </c>
      <c r="B718" s="5">
        <f>INDEX(Calender!B:B,MATCH(Data!A718,Calender!C:C,0))</f>
        <v>12</v>
      </c>
      <c r="C718" t="s">
        <v>162</v>
      </c>
      <c r="D718" s="9">
        <v>2206573</v>
      </c>
    </row>
    <row r="719" spans="1:4" hidden="1" x14ac:dyDescent="0.3">
      <c r="A719" t="s">
        <v>107</v>
      </c>
      <c r="B719" s="5">
        <f>INDEX(Calender!B:B,MATCH(Data!A719,Calender!C:C,0))</f>
        <v>12</v>
      </c>
      <c r="C719" t="s">
        <v>163</v>
      </c>
      <c r="D719" s="9">
        <v>11737325</v>
      </c>
    </row>
    <row r="720" spans="1:4" hidden="1" x14ac:dyDescent="0.3">
      <c r="A720" t="s">
        <v>107</v>
      </c>
      <c r="B720" s="5">
        <f>INDEX(Calender!B:B,MATCH(Data!A720,Calender!C:C,0))</f>
        <v>12</v>
      </c>
      <c r="C720" t="s">
        <v>164</v>
      </c>
      <c r="D720" s="9">
        <v>13369396</v>
      </c>
    </row>
    <row r="721" spans="1:6" hidden="1" x14ac:dyDescent="0.3">
      <c r="A721" t="s">
        <v>107</v>
      </c>
      <c r="B721" s="5">
        <f>INDEX(Calender!B:B,MATCH(Data!A721,Calender!C:C,0))</f>
        <v>12</v>
      </c>
      <c r="C721" t="s">
        <v>165</v>
      </c>
      <c r="D721" s="9">
        <v>2665161</v>
      </c>
    </row>
    <row r="722" spans="1:6" hidden="1" x14ac:dyDescent="0.3">
      <c r="A722" t="s">
        <v>107</v>
      </c>
      <c r="B722" s="5">
        <f>INDEX(Calender!B:B,MATCH(Data!A722,Calender!C:C,0))</f>
        <v>12</v>
      </c>
      <c r="C722" t="s">
        <v>166</v>
      </c>
      <c r="D722" s="9">
        <v>169092</v>
      </c>
    </row>
    <row r="723" spans="1:6" hidden="1" x14ac:dyDescent="0.3">
      <c r="A723" t="s">
        <v>107</v>
      </c>
      <c r="B723" s="5">
        <f>INDEX(Calender!B:B,MATCH(Data!A723,Calender!C:C,0))</f>
        <v>12</v>
      </c>
      <c r="C723" t="s">
        <v>167</v>
      </c>
      <c r="D723" s="9">
        <v>1800806</v>
      </c>
    </row>
    <row r="724" spans="1:6" hidden="1" x14ac:dyDescent="0.3">
      <c r="A724" t="s">
        <v>107</v>
      </c>
      <c r="B724" s="5">
        <f>INDEX(Calender!B:B,MATCH(Data!A724,Calender!C:C,0))</f>
        <v>12</v>
      </c>
      <c r="C724" t="s">
        <v>168</v>
      </c>
      <c r="D724" s="9">
        <v>16392144</v>
      </c>
    </row>
    <row r="725" spans="1:6" hidden="1" x14ac:dyDescent="0.3">
      <c r="A725" t="s">
        <v>107</v>
      </c>
      <c r="B725" s="5">
        <f>INDEX(Calender!B:B,MATCH(Data!A725,Calender!C:C,0))</f>
        <v>12</v>
      </c>
      <c r="C725" t="s">
        <v>39</v>
      </c>
      <c r="D725" s="9" t="s">
        <v>55</v>
      </c>
    </row>
    <row r="726" spans="1:6" hidden="1" x14ac:dyDescent="0.3">
      <c r="A726" t="s">
        <v>107</v>
      </c>
      <c r="B726" s="5">
        <f>INDEX(Calender!B:B,MATCH(Data!A726,Calender!C:C,0))</f>
        <v>12</v>
      </c>
      <c r="C726" t="s">
        <v>40</v>
      </c>
      <c r="D726" s="9">
        <v>2720416</v>
      </c>
    </row>
    <row r="727" spans="1:6" hidden="1" x14ac:dyDescent="0.3">
      <c r="A727" t="s">
        <v>107</v>
      </c>
      <c r="B727" s="5">
        <f>INDEX(Calender!B:B,MATCH(Data!A727,Calender!C:C,0))</f>
        <v>12</v>
      </c>
      <c r="C727" t="s">
        <v>169</v>
      </c>
      <c r="D727" s="9">
        <v>589618</v>
      </c>
    </row>
    <row r="728" spans="1:6" hidden="1" x14ac:dyDescent="0.3">
      <c r="A728" t="s">
        <v>107</v>
      </c>
      <c r="B728" s="5">
        <f>INDEX(Calender!B:B,MATCH(Data!A728,Calender!C:C,0))</f>
        <v>12</v>
      </c>
      <c r="C728" t="s">
        <v>170</v>
      </c>
      <c r="D728" s="9">
        <v>51650530</v>
      </c>
    </row>
    <row r="729" spans="1:6" hidden="1" x14ac:dyDescent="0.3">
      <c r="A729" t="s">
        <v>107</v>
      </c>
      <c r="B729" s="5">
        <f>INDEX(Calender!B:B,MATCH(Data!A729,Calender!C:C,0))</f>
        <v>12</v>
      </c>
      <c r="C729" t="s">
        <v>157</v>
      </c>
      <c r="D729" s="9">
        <v>2858509</v>
      </c>
    </row>
    <row r="730" spans="1:6" hidden="1" x14ac:dyDescent="0.3">
      <c r="A730" t="s">
        <v>107</v>
      </c>
      <c r="B730" s="5">
        <f>INDEX(Calender!B:B,MATCH(Data!A730,Calender!C:C,0))</f>
        <v>12</v>
      </c>
      <c r="C730" t="s">
        <v>158</v>
      </c>
      <c r="D730" s="9">
        <v>433386</v>
      </c>
    </row>
    <row r="731" spans="1:6" hidden="1" x14ac:dyDescent="0.3">
      <c r="A731" t="s">
        <v>107</v>
      </c>
      <c r="B731" s="5">
        <f>INDEX(Calender!B:B,MATCH(Data!A731,Calender!C:C,0))</f>
        <v>12</v>
      </c>
      <c r="C731" t="s">
        <v>184</v>
      </c>
      <c r="D731" s="9" t="s">
        <v>55</v>
      </c>
    </row>
    <row r="732" spans="1:6" hidden="1" x14ac:dyDescent="0.3">
      <c r="A732" t="s">
        <v>107</v>
      </c>
      <c r="B732" s="5">
        <f>INDEX(Calender!B:B,MATCH(Data!A732,Calender!C:C,0))</f>
        <v>12</v>
      </c>
      <c r="C732" t="s">
        <v>187</v>
      </c>
      <c r="D732" s="9">
        <v>719100</v>
      </c>
    </row>
    <row r="733" spans="1:6" hidden="1" x14ac:dyDescent="0.3">
      <c r="A733" t="s">
        <v>107</v>
      </c>
      <c r="B733" s="5">
        <f>INDEX(Calender!B:B,MATCH(Data!A733,Calender!C:C,0))</f>
        <v>12</v>
      </c>
      <c r="C733" t="s">
        <v>179</v>
      </c>
      <c r="D733" s="9">
        <v>57309797</v>
      </c>
    </row>
    <row r="734" spans="1:6" hidden="1" x14ac:dyDescent="0.3">
      <c r="A734" t="s">
        <v>107</v>
      </c>
      <c r="B734" s="5">
        <f>INDEX(Calender!B:B,MATCH(Data!A734,Calender!C:C,0))</f>
        <v>12</v>
      </c>
      <c r="C734" t="s">
        <v>21</v>
      </c>
      <c r="D734" s="25">
        <v>0.1328</v>
      </c>
    </row>
    <row r="735" spans="1:6" hidden="1" x14ac:dyDescent="0.3">
      <c r="A735" s="6" t="s">
        <v>107</v>
      </c>
      <c r="B735" s="5">
        <f>INDEX(Calender!B:B,MATCH(Data!A735,Calender!C:C,0))</f>
        <v>12</v>
      </c>
      <c r="C735" s="6" t="s">
        <v>20</v>
      </c>
      <c r="D735" s="26" t="s">
        <v>56</v>
      </c>
      <c r="E735" s="27" t="s">
        <v>63</v>
      </c>
      <c r="F735" s="27" t="s">
        <v>57</v>
      </c>
    </row>
    <row r="736" spans="1:6" hidden="1" x14ac:dyDescent="0.3">
      <c r="A736" t="s">
        <v>107</v>
      </c>
      <c r="B736" s="5">
        <f>INDEX(Calender!B:B,MATCH(Data!A736,Calender!C:C,0))</f>
        <v>12</v>
      </c>
      <c r="C736" t="s">
        <v>41</v>
      </c>
      <c r="D736" s="9" t="s">
        <v>55</v>
      </c>
      <c r="E736" s="24" t="s">
        <v>55</v>
      </c>
      <c r="F736" s="24" t="s">
        <v>55</v>
      </c>
    </row>
    <row r="737" spans="1:7" hidden="1" x14ac:dyDescent="0.3">
      <c r="A737" t="s">
        <v>107</v>
      </c>
      <c r="B737" s="5">
        <f>INDEX(Calender!B:B,MATCH(Data!A737,Calender!C:C,0))</f>
        <v>12</v>
      </c>
      <c r="C737" t="s">
        <v>42</v>
      </c>
      <c r="D737" s="9">
        <v>350212</v>
      </c>
      <c r="E737" s="24">
        <v>83029</v>
      </c>
      <c r="F737" s="24">
        <v>267182</v>
      </c>
    </row>
    <row r="738" spans="1:7" hidden="1" x14ac:dyDescent="0.3">
      <c r="A738" t="s">
        <v>107</v>
      </c>
      <c r="B738" s="5">
        <f>INDEX(Calender!B:B,MATCH(Data!A738,Calender!C:C,0))</f>
        <v>12</v>
      </c>
      <c r="C738" t="s">
        <v>43</v>
      </c>
      <c r="D738" s="9">
        <v>164060</v>
      </c>
      <c r="E738" s="24">
        <v>79150</v>
      </c>
      <c r="F738" s="24">
        <v>84910</v>
      </c>
    </row>
    <row r="739" spans="1:7" hidden="1" x14ac:dyDescent="0.3">
      <c r="A739" t="s">
        <v>107</v>
      </c>
      <c r="B739" s="5">
        <f>INDEX(Calender!B:B,MATCH(Data!A739,Calender!C:C,0))</f>
        <v>12</v>
      </c>
      <c r="C739" t="s">
        <v>44</v>
      </c>
      <c r="D739" s="9">
        <v>214163</v>
      </c>
      <c r="E739" s="24">
        <v>213893</v>
      </c>
      <c r="F739" s="24">
        <v>270</v>
      </c>
    </row>
    <row r="740" spans="1:7" hidden="1" x14ac:dyDescent="0.3">
      <c r="A740" t="s">
        <v>107</v>
      </c>
      <c r="B740" s="5">
        <f>INDEX(Calender!B:B,MATCH(Data!A740,Calender!C:C,0))</f>
        <v>12</v>
      </c>
      <c r="C740" t="s">
        <v>171</v>
      </c>
      <c r="D740" s="25">
        <v>1.4200000000000001E-2</v>
      </c>
    </row>
    <row r="741" spans="1:7" hidden="1" x14ac:dyDescent="0.3">
      <c r="A741" t="s">
        <v>107</v>
      </c>
      <c r="B741" s="5">
        <f>INDEX(Calender!B:B,MATCH(Data!A741,Calender!C:C,0))</f>
        <v>12</v>
      </c>
      <c r="C741" t="s">
        <v>172</v>
      </c>
      <c r="D741" s="25">
        <v>7.0000000000000001E-3</v>
      </c>
    </row>
    <row r="742" spans="1:7" ht="57.6" hidden="1" x14ac:dyDescent="0.3">
      <c r="A742" s="6" t="s">
        <v>107</v>
      </c>
      <c r="B742" s="5">
        <f>INDEX(Calender!B:B,MATCH(Data!A742,Calender!C:C,0))</f>
        <v>12</v>
      </c>
      <c r="C742" s="6" t="s">
        <v>20</v>
      </c>
      <c r="D742" s="28" t="s">
        <v>129</v>
      </c>
      <c r="E742" s="29" t="s">
        <v>77</v>
      </c>
      <c r="F742" s="27" t="s">
        <v>58</v>
      </c>
    </row>
    <row r="743" spans="1:7" hidden="1" x14ac:dyDescent="0.3">
      <c r="A743" t="s">
        <v>107</v>
      </c>
      <c r="B743" s="5">
        <f>INDEX(Calender!B:B,MATCH(Data!A743,Calender!C:C,0))</f>
        <v>12</v>
      </c>
      <c r="C743" t="s">
        <v>41</v>
      </c>
      <c r="D743" s="9" t="s">
        <v>55</v>
      </c>
      <c r="E743" s="24" t="s">
        <v>55</v>
      </c>
      <c r="F743" s="24" t="s">
        <v>55</v>
      </c>
    </row>
    <row r="744" spans="1:7" hidden="1" x14ac:dyDescent="0.3">
      <c r="A744" t="s">
        <v>107</v>
      </c>
      <c r="B744" s="5">
        <f>INDEX(Calender!B:B,MATCH(Data!A744,Calender!C:C,0))</f>
        <v>12</v>
      </c>
      <c r="C744" t="s">
        <v>42</v>
      </c>
      <c r="D744" s="9">
        <v>350212</v>
      </c>
      <c r="E744" s="24">
        <v>438262</v>
      </c>
      <c r="F744" s="24">
        <v>-88051</v>
      </c>
    </row>
    <row r="745" spans="1:7" hidden="1" x14ac:dyDescent="0.3">
      <c r="A745" t="s">
        <v>107</v>
      </c>
      <c r="B745" s="5">
        <f>INDEX(Calender!B:B,MATCH(Data!A745,Calender!C:C,0))</f>
        <v>12</v>
      </c>
      <c r="C745" t="s">
        <v>43</v>
      </c>
      <c r="D745" s="9">
        <v>164060</v>
      </c>
      <c r="E745" s="24">
        <v>175847</v>
      </c>
      <c r="F745" s="24">
        <v>-11787</v>
      </c>
    </row>
    <row r="746" spans="1:7" hidden="1" x14ac:dyDescent="0.3">
      <c r="A746" t="s">
        <v>107</v>
      </c>
      <c r="B746" s="5">
        <f>INDEX(Calender!B:B,MATCH(Data!A746,Calender!C:C,0))</f>
        <v>12</v>
      </c>
      <c r="C746" t="s">
        <v>44</v>
      </c>
      <c r="D746" s="9">
        <v>214163</v>
      </c>
      <c r="E746" s="24">
        <v>85039</v>
      </c>
      <c r="F746" s="24">
        <v>129124</v>
      </c>
    </row>
    <row r="747" spans="1:7" hidden="1" x14ac:dyDescent="0.3">
      <c r="A747" t="s">
        <v>107</v>
      </c>
      <c r="B747" s="5">
        <f>INDEX(Calender!B:B,MATCH(Data!A747,Calender!C:C,0))</f>
        <v>12</v>
      </c>
      <c r="C747" t="s">
        <v>176</v>
      </c>
      <c r="D747" s="9" t="s">
        <v>55</v>
      </c>
    </row>
    <row r="748" spans="1:7" hidden="1" x14ac:dyDescent="0.3">
      <c r="A748" t="s">
        <v>107</v>
      </c>
      <c r="B748" s="5">
        <f>INDEX(Calender!B:B,MATCH(Data!A748,Calender!C:C,0))</f>
        <v>12</v>
      </c>
      <c r="C748" t="s">
        <v>177</v>
      </c>
      <c r="D748" s="9" t="s">
        <v>55</v>
      </c>
    </row>
    <row r="749" spans="1:7" ht="57.6" hidden="1" x14ac:dyDescent="0.3">
      <c r="A749" s="6" t="s">
        <v>107</v>
      </c>
      <c r="B749" s="5">
        <f>INDEX(Calender!B:B,MATCH(Data!A749,Calender!C:C,0))</f>
        <v>12</v>
      </c>
      <c r="C749" s="6" t="s">
        <v>45</v>
      </c>
      <c r="D749" s="28" t="s">
        <v>129</v>
      </c>
      <c r="E749" s="29" t="s">
        <v>77</v>
      </c>
      <c r="F749" s="27" t="s">
        <v>58</v>
      </c>
      <c r="G749" s="30" t="s">
        <v>60</v>
      </c>
    </row>
    <row r="750" spans="1:7" hidden="1" x14ac:dyDescent="0.3">
      <c r="A750" t="s">
        <v>107</v>
      </c>
      <c r="B750" s="5">
        <f>INDEX(Calender!B:B,MATCH(Data!A750,Calender!C:C,0))</f>
        <v>12</v>
      </c>
      <c r="C750" t="s">
        <v>46</v>
      </c>
      <c r="D750" s="9">
        <v>1097479</v>
      </c>
      <c r="E750" s="24">
        <v>1081214</v>
      </c>
      <c r="F750" s="24">
        <v>16266</v>
      </c>
      <c r="G750" s="31">
        <v>1.4999999999999999E-2</v>
      </c>
    </row>
    <row r="751" spans="1:7" hidden="1" x14ac:dyDescent="0.3">
      <c r="A751" t="s">
        <v>107</v>
      </c>
      <c r="B751" s="5">
        <f>INDEX(Calender!B:B,MATCH(Data!A751,Calender!C:C,0))</f>
        <v>12</v>
      </c>
      <c r="C751" t="s">
        <v>47</v>
      </c>
      <c r="D751" s="9">
        <v>351789</v>
      </c>
      <c r="E751" s="24">
        <v>494682</v>
      </c>
      <c r="F751" s="24">
        <v>-142892</v>
      </c>
      <c r="G751" s="31">
        <v>-0.28889999999999999</v>
      </c>
    </row>
    <row r="752" spans="1:7" hidden="1" x14ac:dyDescent="0.3">
      <c r="A752" t="s">
        <v>99</v>
      </c>
      <c r="B752" s="5">
        <f>INDEX(Calender!B:B,MATCH(Data!A752,Calender!C:C,0))</f>
        <v>13</v>
      </c>
      <c r="C752" t="s">
        <v>173</v>
      </c>
      <c r="D752" s="9">
        <v>4267753</v>
      </c>
    </row>
    <row r="753" spans="1:4" hidden="1" x14ac:dyDescent="0.3">
      <c r="A753" t="s">
        <v>99</v>
      </c>
      <c r="B753" s="5">
        <f>INDEX(Calender!B:B,MATCH(Data!A753,Calender!C:C,0))</f>
        <v>13</v>
      </c>
      <c r="C753" t="s">
        <v>188</v>
      </c>
      <c r="D753" s="9" t="s">
        <v>55</v>
      </c>
    </row>
    <row r="754" spans="1:4" hidden="1" x14ac:dyDescent="0.3">
      <c r="A754" t="s">
        <v>99</v>
      </c>
      <c r="B754" s="5">
        <f>INDEX(Calender!B:B,MATCH(Data!A754,Calender!C:C,0))</f>
        <v>13</v>
      </c>
      <c r="C754" t="s">
        <v>23</v>
      </c>
      <c r="D754" s="9" t="s">
        <v>55</v>
      </c>
    </row>
    <row r="755" spans="1:4" hidden="1" x14ac:dyDescent="0.3">
      <c r="A755" t="s">
        <v>99</v>
      </c>
      <c r="B755" s="5">
        <f>INDEX(Calender!B:B,MATCH(Data!A755,Calender!C:C,0))</f>
        <v>13</v>
      </c>
      <c r="C755" t="s">
        <v>24</v>
      </c>
      <c r="D755" s="9" t="s">
        <v>55</v>
      </c>
    </row>
    <row r="756" spans="1:4" hidden="1" x14ac:dyDescent="0.3">
      <c r="A756" t="s">
        <v>99</v>
      </c>
      <c r="B756" s="5">
        <f>INDEX(Calender!B:B,MATCH(Data!A756,Calender!C:C,0))</f>
        <v>13</v>
      </c>
      <c r="C756" t="s">
        <v>25</v>
      </c>
      <c r="D756" s="9">
        <v>768878</v>
      </c>
    </row>
    <row r="757" spans="1:4" hidden="1" x14ac:dyDescent="0.3">
      <c r="A757" t="s">
        <v>99</v>
      </c>
      <c r="B757" s="5">
        <f>INDEX(Calender!B:B,MATCH(Data!A757,Calender!C:C,0))</f>
        <v>13</v>
      </c>
      <c r="C757" t="s">
        <v>26</v>
      </c>
      <c r="D757" s="9">
        <v>991</v>
      </c>
    </row>
    <row r="758" spans="1:4" hidden="1" x14ac:dyDescent="0.3">
      <c r="A758" t="s">
        <v>99</v>
      </c>
      <c r="B758" s="5">
        <f>INDEX(Calender!B:B,MATCH(Data!A758,Calender!C:C,0))</f>
        <v>13</v>
      </c>
      <c r="C758" t="s">
        <v>174</v>
      </c>
      <c r="D758" s="9">
        <v>339897</v>
      </c>
    </row>
    <row r="759" spans="1:4" hidden="1" x14ac:dyDescent="0.3">
      <c r="A759" t="s">
        <v>99</v>
      </c>
      <c r="B759" s="5">
        <f>INDEX(Calender!B:B,MATCH(Data!A759,Calender!C:C,0))</f>
        <v>13</v>
      </c>
      <c r="C759" t="s">
        <v>27</v>
      </c>
      <c r="D759" s="9">
        <v>15611</v>
      </c>
    </row>
    <row r="760" spans="1:4" hidden="1" x14ac:dyDescent="0.3">
      <c r="A760" t="s">
        <v>99</v>
      </c>
      <c r="B760" s="5">
        <f>INDEX(Calender!B:B,MATCH(Data!A760,Calender!C:C,0))</f>
        <v>13</v>
      </c>
      <c r="C760" t="s">
        <v>29</v>
      </c>
    </row>
    <row r="761" spans="1:4" hidden="1" x14ac:dyDescent="0.3">
      <c r="A761" t="s">
        <v>99</v>
      </c>
      <c r="B761" s="5">
        <f>INDEX(Calender!B:B,MATCH(Data!A761,Calender!C:C,0))</f>
        <v>13</v>
      </c>
      <c r="C761" t="s">
        <v>52</v>
      </c>
    </row>
    <row r="762" spans="1:4" hidden="1" x14ac:dyDescent="0.3">
      <c r="A762" t="s">
        <v>99</v>
      </c>
      <c r="B762" s="5">
        <f>INDEX(Calender!B:B,MATCH(Data!A762,Calender!C:C,0))</f>
        <v>13</v>
      </c>
      <c r="C762" t="s">
        <v>30</v>
      </c>
      <c r="D762" s="9">
        <v>5393131</v>
      </c>
    </row>
    <row r="763" spans="1:4" hidden="1" x14ac:dyDescent="0.3">
      <c r="A763" t="s">
        <v>99</v>
      </c>
      <c r="B763" s="5">
        <f>INDEX(Calender!B:B,MATCH(Data!A763,Calender!C:C,0))</f>
        <v>13</v>
      </c>
      <c r="C763" t="s">
        <v>53</v>
      </c>
      <c r="D763" s="9">
        <v>1500000</v>
      </c>
    </row>
    <row r="764" spans="1:4" hidden="1" x14ac:dyDescent="0.3">
      <c r="A764" t="s">
        <v>99</v>
      </c>
      <c r="B764" s="5">
        <f>INDEX(Calender!B:B,MATCH(Data!A764,Calender!C:C,0))</f>
        <v>13</v>
      </c>
      <c r="C764" t="s">
        <v>175</v>
      </c>
      <c r="D764" s="9">
        <v>719549</v>
      </c>
    </row>
    <row r="765" spans="1:4" hidden="1" x14ac:dyDescent="0.3">
      <c r="A765" t="s">
        <v>99</v>
      </c>
      <c r="B765" s="5">
        <f>INDEX(Calender!B:B,MATCH(Data!A765,Calender!C:C,0))</f>
        <v>13</v>
      </c>
      <c r="C765" t="s">
        <v>31</v>
      </c>
      <c r="D765" s="9">
        <v>4790</v>
      </c>
    </row>
    <row r="766" spans="1:4" hidden="1" x14ac:dyDescent="0.3">
      <c r="A766" t="s">
        <v>99</v>
      </c>
      <c r="B766" s="5">
        <f>INDEX(Calender!B:B,MATCH(Data!A766,Calender!C:C,0))</f>
        <v>13</v>
      </c>
      <c r="C766" t="s">
        <v>32</v>
      </c>
      <c r="D766" s="9">
        <v>300</v>
      </c>
    </row>
    <row r="767" spans="1:4" hidden="1" x14ac:dyDescent="0.3">
      <c r="A767" t="s">
        <v>99</v>
      </c>
      <c r="B767" s="5">
        <f>INDEX(Calender!B:B,MATCH(Data!A767,Calender!C:C,0))</f>
        <v>13</v>
      </c>
      <c r="C767" t="s">
        <v>22</v>
      </c>
      <c r="D767" s="9">
        <v>2224639</v>
      </c>
    </row>
    <row r="768" spans="1:4" hidden="1" x14ac:dyDescent="0.3">
      <c r="A768" t="s">
        <v>99</v>
      </c>
      <c r="B768" s="5">
        <f>INDEX(Calender!B:B,MATCH(Data!A768,Calender!C:C,0))</f>
        <v>13</v>
      </c>
      <c r="C768" t="s">
        <v>53</v>
      </c>
      <c r="D768" s="9">
        <v>1500000</v>
      </c>
    </row>
    <row r="769" spans="1:4" hidden="1" x14ac:dyDescent="0.3">
      <c r="A769" t="s">
        <v>99</v>
      </c>
      <c r="B769" s="5">
        <f>INDEX(Calender!B:B,MATCH(Data!A769,Calender!C:C,0))</f>
        <v>13</v>
      </c>
      <c r="C769" t="s">
        <v>182</v>
      </c>
      <c r="D769" s="9" t="s">
        <v>55</v>
      </c>
    </row>
    <row r="770" spans="1:4" hidden="1" x14ac:dyDescent="0.3">
      <c r="A770" t="s">
        <v>99</v>
      </c>
      <c r="B770" s="5">
        <f>INDEX(Calender!B:B,MATCH(Data!A770,Calender!C:C,0))</f>
        <v>13</v>
      </c>
      <c r="C770" t="s">
        <v>54</v>
      </c>
    </row>
    <row r="771" spans="1:4" hidden="1" x14ac:dyDescent="0.3">
      <c r="A771" t="s">
        <v>99</v>
      </c>
      <c r="B771" s="5">
        <f>INDEX(Calender!B:B,MATCH(Data!A771,Calender!C:C,0))</f>
        <v>13</v>
      </c>
      <c r="C771" t="s">
        <v>183</v>
      </c>
      <c r="D771" s="9" t="s">
        <v>55</v>
      </c>
    </row>
    <row r="772" spans="1:4" hidden="1" x14ac:dyDescent="0.3">
      <c r="A772" t="s">
        <v>99</v>
      </c>
      <c r="B772" s="5">
        <f>INDEX(Calender!B:B,MATCH(Data!A772,Calender!C:C,0))</f>
        <v>13</v>
      </c>
      <c r="C772" t="s">
        <v>34</v>
      </c>
      <c r="D772" s="9">
        <v>5393131</v>
      </c>
    </row>
    <row r="773" spans="1:4" hidden="1" x14ac:dyDescent="0.3">
      <c r="A773" t="s">
        <v>99</v>
      </c>
      <c r="B773" s="5">
        <f>INDEX(Calender!B:B,MATCH(Data!A773,Calender!C:C,0))</f>
        <v>13</v>
      </c>
      <c r="C773" t="s">
        <v>35</v>
      </c>
      <c r="D773" s="9">
        <v>2224639</v>
      </c>
    </row>
    <row r="774" spans="1:4" hidden="1" x14ac:dyDescent="0.3">
      <c r="A774" t="s">
        <v>99</v>
      </c>
      <c r="B774" s="5">
        <f>INDEX(Calender!B:B,MATCH(Data!A774,Calender!C:C,0))</f>
        <v>13</v>
      </c>
      <c r="C774" t="s">
        <v>36</v>
      </c>
      <c r="D774" s="9">
        <v>7617770</v>
      </c>
    </row>
    <row r="775" spans="1:4" x14ac:dyDescent="0.3">
      <c r="A775" t="s">
        <v>99</v>
      </c>
      <c r="B775" s="5">
        <f>INDEX(Calender!B:B,MATCH(Data!A775,Calender!C:C,0))</f>
        <v>13</v>
      </c>
      <c r="C775" t="s">
        <v>37</v>
      </c>
      <c r="D775" s="25">
        <v>9.1800000000000007E-2</v>
      </c>
    </row>
    <row r="776" spans="1:4" x14ac:dyDescent="0.3">
      <c r="A776" t="s">
        <v>99</v>
      </c>
      <c r="B776" s="5">
        <f>INDEX(Calender!B:B,MATCH(Data!A776,Calender!C:C,0))</f>
        <v>13</v>
      </c>
      <c r="C776" t="s">
        <v>38</v>
      </c>
      <c r="D776" s="25">
        <v>0.12959999999999999</v>
      </c>
    </row>
    <row r="777" spans="1:4" hidden="1" x14ac:dyDescent="0.3">
      <c r="A777" t="s">
        <v>99</v>
      </c>
      <c r="B777" s="5">
        <f>INDEX(Calender!B:B,MATCH(Data!A777,Calender!C:C,0))</f>
        <v>13</v>
      </c>
      <c r="C777" t="s">
        <v>170</v>
      </c>
      <c r="D777" s="9">
        <v>53342911</v>
      </c>
    </row>
    <row r="778" spans="1:4" hidden="1" x14ac:dyDescent="0.3">
      <c r="A778" t="s">
        <v>99</v>
      </c>
      <c r="B778" s="5">
        <f>INDEX(Calender!B:B,MATCH(Data!A778,Calender!C:C,0))</f>
        <v>13</v>
      </c>
      <c r="C778" t="s">
        <v>157</v>
      </c>
      <c r="D778" s="9">
        <v>3212428</v>
      </c>
    </row>
    <row r="779" spans="1:4" hidden="1" x14ac:dyDescent="0.3">
      <c r="A779" t="s">
        <v>99</v>
      </c>
      <c r="B779" s="5">
        <f>INDEX(Calender!B:B,MATCH(Data!A779,Calender!C:C,0))</f>
        <v>13</v>
      </c>
      <c r="C779" t="s">
        <v>158</v>
      </c>
      <c r="D779" s="9">
        <v>57838</v>
      </c>
    </row>
    <row r="780" spans="1:4" hidden="1" x14ac:dyDescent="0.3">
      <c r="A780" t="s">
        <v>99</v>
      </c>
      <c r="B780" s="5">
        <f>INDEX(Calender!B:B,MATCH(Data!A780,Calender!C:C,0))</f>
        <v>13</v>
      </c>
      <c r="C780" t="s">
        <v>184</v>
      </c>
      <c r="D780" s="9" t="s">
        <v>55</v>
      </c>
    </row>
    <row r="781" spans="1:4" hidden="1" x14ac:dyDescent="0.3">
      <c r="A781" t="s">
        <v>99</v>
      </c>
      <c r="B781" s="5">
        <f>INDEX(Calender!B:B,MATCH(Data!A781,Calender!C:C,0))</f>
        <v>13</v>
      </c>
      <c r="C781" t="s">
        <v>185</v>
      </c>
      <c r="D781" s="9">
        <v>455622</v>
      </c>
    </row>
    <row r="782" spans="1:4" hidden="1" x14ac:dyDescent="0.3">
      <c r="A782" t="s">
        <v>99</v>
      </c>
      <c r="B782" s="5">
        <f>INDEX(Calender!B:B,MATCH(Data!A782,Calender!C:C,0))</f>
        <v>13</v>
      </c>
      <c r="C782" t="s">
        <v>186</v>
      </c>
      <c r="D782" s="9">
        <v>1698395</v>
      </c>
    </row>
    <row r="783" spans="1:4" hidden="1" x14ac:dyDescent="0.3">
      <c r="A783" t="s">
        <v>99</v>
      </c>
      <c r="B783" s="5">
        <f>INDEX(Calender!B:B,MATCH(Data!A783,Calender!C:C,0))</f>
        <v>13</v>
      </c>
      <c r="C783" t="s">
        <v>179</v>
      </c>
      <c r="D783" s="9">
        <v>58767194</v>
      </c>
    </row>
    <row r="784" spans="1:4" hidden="1" x14ac:dyDescent="0.3">
      <c r="A784" t="s">
        <v>99</v>
      </c>
      <c r="B784" s="5">
        <f>INDEX(Calender!B:B,MATCH(Data!A784,Calender!C:C,0))</f>
        <v>13</v>
      </c>
      <c r="C784" t="s">
        <v>160</v>
      </c>
      <c r="D784" s="9" t="s">
        <v>55</v>
      </c>
    </row>
    <row r="785" spans="1:4" hidden="1" x14ac:dyDescent="0.3">
      <c r="A785" t="s">
        <v>99</v>
      </c>
      <c r="B785" s="5">
        <f>INDEX(Calender!B:B,MATCH(Data!A785,Calender!C:C,0))</f>
        <v>13</v>
      </c>
      <c r="C785" t="s">
        <v>161</v>
      </c>
      <c r="D785" s="9" t="s">
        <v>55</v>
      </c>
    </row>
    <row r="786" spans="1:4" hidden="1" x14ac:dyDescent="0.3">
      <c r="A786" t="s">
        <v>99</v>
      </c>
      <c r="B786" s="5">
        <f>INDEX(Calender!B:B,MATCH(Data!A786,Calender!C:C,0))</f>
        <v>13</v>
      </c>
      <c r="C786" t="s">
        <v>162</v>
      </c>
      <c r="D786" s="9">
        <v>1697112</v>
      </c>
    </row>
    <row r="787" spans="1:4" hidden="1" x14ac:dyDescent="0.3">
      <c r="A787" t="s">
        <v>99</v>
      </c>
      <c r="B787" s="5">
        <f>INDEX(Calender!B:B,MATCH(Data!A787,Calender!C:C,0))</f>
        <v>13</v>
      </c>
      <c r="C787" t="s">
        <v>163</v>
      </c>
      <c r="D787" s="9">
        <v>9250311</v>
      </c>
    </row>
    <row r="788" spans="1:4" hidden="1" x14ac:dyDescent="0.3">
      <c r="A788" t="s">
        <v>99</v>
      </c>
      <c r="B788" s="5">
        <f>INDEX(Calender!B:B,MATCH(Data!A788,Calender!C:C,0))</f>
        <v>13</v>
      </c>
      <c r="C788" t="s">
        <v>164</v>
      </c>
      <c r="D788" s="9">
        <v>12971547</v>
      </c>
    </row>
    <row r="789" spans="1:4" hidden="1" x14ac:dyDescent="0.3">
      <c r="A789" t="s">
        <v>99</v>
      </c>
      <c r="B789" s="5">
        <f>INDEX(Calender!B:B,MATCH(Data!A789,Calender!C:C,0))</f>
        <v>13</v>
      </c>
      <c r="C789" t="s">
        <v>165</v>
      </c>
      <c r="D789" s="9">
        <v>3028526</v>
      </c>
    </row>
    <row r="790" spans="1:4" hidden="1" x14ac:dyDescent="0.3">
      <c r="A790" t="s">
        <v>99</v>
      </c>
      <c r="B790" s="5">
        <f>INDEX(Calender!B:B,MATCH(Data!A790,Calender!C:C,0))</f>
        <v>13</v>
      </c>
      <c r="C790" t="s">
        <v>166</v>
      </c>
      <c r="D790" s="9">
        <v>152153</v>
      </c>
    </row>
    <row r="791" spans="1:4" hidden="1" x14ac:dyDescent="0.3">
      <c r="A791" t="s">
        <v>99</v>
      </c>
      <c r="B791" s="5">
        <f>INDEX(Calender!B:B,MATCH(Data!A791,Calender!C:C,0))</f>
        <v>13</v>
      </c>
      <c r="C791" t="s">
        <v>167</v>
      </c>
      <c r="D791" s="9">
        <v>8479686</v>
      </c>
    </row>
    <row r="792" spans="1:4" hidden="1" x14ac:dyDescent="0.3">
      <c r="A792" t="s">
        <v>99</v>
      </c>
      <c r="B792" s="5">
        <f>INDEX(Calender!B:B,MATCH(Data!A792,Calender!C:C,0))</f>
        <v>13</v>
      </c>
      <c r="C792" t="s">
        <v>168</v>
      </c>
      <c r="D792" s="9">
        <v>13880874</v>
      </c>
    </row>
    <row r="793" spans="1:4" hidden="1" x14ac:dyDescent="0.3">
      <c r="A793" t="s">
        <v>99</v>
      </c>
      <c r="B793" s="5">
        <f>INDEX(Calender!B:B,MATCH(Data!A793,Calender!C:C,0))</f>
        <v>13</v>
      </c>
      <c r="C793" t="s">
        <v>39</v>
      </c>
      <c r="D793" s="9">
        <v>239688</v>
      </c>
    </row>
    <row r="794" spans="1:4" hidden="1" x14ac:dyDescent="0.3">
      <c r="A794" t="s">
        <v>99</v>
      </c>
      <c r="B794" s="5">
        <f>INDEX(Calender!B:B,MATCH(Data!A794,Calender!C:C,0))</f>
        <v>13</v>
      </c>
      <c r="C794" t="s">
        <v>40</v>
      </c>
      <c r="D794" s="9">
        <v>3154962</v>
      </c>
    </row>
    <row r="795" spans="1:4" hidden="1" x14ac:dyDescent="0.3">
      <c r="A795" t="s">
        <v>99</v>
      </c>
      <c r="B795" s="5">
        <f>INDEX(Calender!B:B,MATCH(Data!A795,Calender!C:C,0))</f>
        <v>13</v>
      </c>
      <c r="C795" t="s">
        <v>169</v>
      </c>
      <c r="D795" s="9">
        <v>488051</v>
      </c>
    </row>
    <row r="796" spans="1:4" hidden="1" x14ac:dyDescent="0.3">
      <c r="A796" t="s">
        <v>99</v>
      </c>
      <c r="B796" s="5">
        <f>INDEX(Calender!B:B,MATCH(Data!A796,Calender!C:C,0))</f>
        <v>13</v>
      </c>
      <c r="C796" t="s">
        <v>170</v>
      </c>
      <c r="D796" s="9">
        <v>53342911</v>
      </c>
    </row>
    <row r="797" spans="1:4" hidden="1" x14ac:dyDescent="0.3">
      <c r="A797" t="s">
        <v>99</v>
      </c>
      <c r="B797" s="5">
        <f>INDEX(Calender!B:B,MATCH(Data!A797,Calender!C:C,0))</f>
        <v>13</v>
      </c>
      <c r="C797" t="s">
        <v>157</v>
      </c>
      <c r="D797" s="9">
        <v>3212428</v>
      </c>
    </row>
    <row r="798" spans="1:4" hidden="1" x14ac:dyDescent="0.3">
      <c r="A798" t="s">
        <v>99</v>
      </c>
      <c r="B798" s="5">
        <f>INDEX(Calender!B:B,MATCH(Data!A798,Calender!C:C,0))</f>
        <v>13</v>
      </c>
      <c r="C798" t="s">
        <v>158</v>
      </c>
      <c r="D798" s="9">
        <v>57838</v>
      </c>
    </row>
    <row r="799" spans="1:4" hidden="1" x14ac:dyDescent="0.3">
      <c r="A799" t="s">
        <v>99</v>
      </c>
      <c r="B799" s="5">
        <f>INDEX(Calender!B:B,MATCH(Data!A799,Calender!C:C,0))</f>
        <v>13</v>
      </c>
      <c r="C799" t="s">
        <v>184</v>
      </c>
      <c r="D799" s="9" t="s">
        <v>55</v>
      </c>
    </row>
    <row r="800" spans="1:4" hidden="1" x14ac:dyDescent="0.3">
      <c r="A800" t="s">
        <v>99</v>
      </c>
      <c r="B800" s="5">
        <f>INDEX(Calender!B:B,MATCH(Data!A800,Calender!C:C,0))</f>
        <v>13</v>
      </c>
      <c r="C800" t="s">
        <v>185</v>
      </c>
      <c r="D800" s="9">
        <v>455622</v>
      </c>
    </row>
    <row r="801" spans="1:6" hidden="1" x14ac:dyDescent="0.3">
      <c r="A801" t="s">
        <v>99</v>
      </c>
      <c r="B801" s="5">
        <f>INDEX(Calender!B:B,MATCH(Data!A801,Calender!C:C,0))</f>
        <v>13</v>
      </c>
      <c r="C801" t="s">
        <v>179</v>
      </c>
      <c r="D801" s="9">
        <v>58767194</v>
      </c>
    </row>
    <row r="802" spans="1:6" hidden="1" x14ac:dyDescent="0.3">
      <c r="A802" t="s">
        <v>99</v>
      </c>
      <c r="B802" s="5">
        <f>INDEX(Calender!B:B,MATCH(Data!A802,Calender!C:C,0))</f>
        <v>13</v>
      </c>
      <c r="C802" t="s">
        <v>21</v>
      </c>
      <c r="D802" s="25">
        <v>0.12959999999999999</v>
      </c>
    </row>
    <row r="803" spans="1:6" hidden="1" x14ac:dyDescent="0.3">
      <c r="A803" s="6" t="s">
        <v>99</v>
      </c>
      <c r="B803" s="5">
        <f>INDEX(Calender!B:B,MATCH(Data!A803,Calender!C:C,0))</f>
        <v>13</v>
      </c>
      <c r="C803" s="6" t="s">
        <v>20</v>
      </c>
      <c r="D803" s="26" t="s">
        <v>56</v>
      </c>
      <c r="E803" s="27" t="s">
        <v>63</v>
      </c>
      <c r="F803" s="27" t="s">
        <v>57</v>
      </c>
    </row>
    <row r="804" spans="1:6" hidden="1" x14ac:dyDescent="0.3">
      <c r="A804" t="s">
        <v>99</v>
      </c>
      <c r="B804" s="5">
        <f>INDEX(Calender!B:B,MATCH(Data!A804,Calender!C:C,0))</f>
        <v>13</v>
      </c>
      <c r="C804" t="s">
        <v>41</v>
      </c>
      <c r="D804" s="9" t="s">
        <v>55</v>
      </c>
      <c r="E804" s="24" t="s">
        <v>55</v>
      </c>
      <c r="F804" s="24" t="s">
        <v>55</v>
      </c>
    </row>
    <row r="805" spans="1:6" hidden="1" x14ac:dyDescent="0.3">
      <c r="A805" t="s">
        <v>99</v>
      </c>
      <c r="B805" s="5">
        <f>INDEX(Calender!B:B,MATCH(Data!A805,Calender!C:C,0))</f>
        <v>13</v>
      </c>
      <c r="C805" t="s">
        <v>42</v>
      </c>
      <c r="D805" s="9">
        <v>760838</v>
      </c>
      <c r="E805" s="24">
        <v>184783</v>
      </c>
      <c r="F805" s="24">
        <v>576055</v>
      </c>
    </row>
    <row r="806" spans="1:6" hidden="1" x14ac:dyDescent="0.3">
      <c r="A806" t="s">
        <v>99</v>
      </c>
      <c r="B806" s="5">
        <f>INDEX(Calender!B:B,MATCH(Data!A806,Calender!C:C,0))</f>
        <v>13</v>
      </c>
      <c r="C806" t="s">
        <v>43</v>
      </c>
      <c r="D806" s="9">
        <v>255139</v>
      </c>
      <c r="E806" s="24">
        <v>125818</v>
      </c>
      <c r="F806" s="24">
        <v>129320</v>
      </c>
    </row>
    <row r="807" spans="1:6" hidden="1" x14ac:dyDescent="0.3">
      <c r="A807" t="s">
        <v>99</v>
      </c>
      <c r="B807" s="5">
        <f>INDEX(Calender!B:B,MATCH(Data!A807,Calender!C:C,0))</f>
        <v>13</v>
      </c>
      <c r="C807" t="s">
        <v>44</v>
      </c>
      <c r="D807" s="9">
        <v>283752</v>
      </c>
      <c r="E807" s="24">
        <v>283389</v>
      </c>
      <c r="F807" s="24">
        <v>364</v>
      </c>
    </row>
    <row r="808" spans="1:6" hidden="1" x14ac:dyDescent="0.3">
      <c r="A808" t="s">
        <v>99</v>
      </c>
      <c r="B808" s="5">
        <f>INDEX(Calender!B:B,MATCH(Data!A808,Calender!C:C,0))</f>
        <v>13</v>
      </c>
      <c r="C808" t="s">
        <v>171</v>
      </c>
      <c r="D808" s="25">
        <v>2.5000000000000001E-2</v>
      </c>
    </row>
    <row r="809" spans="1:6" hidden="1" x14ac:dyDescent="0.3">
      <c r="A809" t="s">
        <v>99</v>
      </c>
      <c r="B809" s="5">
        <f>INDEX(Calender!B:B,MATCH(Data!A809,Calender!C:C,0))</f>
        <v>13</v>
      </c>
      <c r="C809" t="s">
        <v>172</v>
      </c>
      <c r="D809" s="25">
        <v>1.3899999999999999E-2</v>
      </c>
    </row>
    <row r="810" spans="1:6" ht="43.2" hidden="1" x14ac:dyDescent="0.3">
      <c r="A810" s="6" t="s">
        <v>99</v>
      </c>
      <c r="B810" s="5">
        <f>INDEX(Calender!B:B,MATCH(Data!A810,Calender!C:C,0))</f>
        <v>13</v>
      </c>
      <c r="C810" s="6" t="s">
        <v>20</v>
      </c>
      <c r="D810" s="28" t="s">
        <v>125</v>
      </c>
      <c r="E810" s="29" t="s">
        <v>71</v>
      </c>
      <c r="F810" s="27" t="s">
        <v>58</v>
      </c>
    </row>
    <row r="811" spans="1:6" hidden="1" x14ac:dyDescent="0.3">
      <c r="A811" t="s">
        <v>99</v>
      </c>
      <c r="B811" s="5">
        <f>INDEX(Calender!B:B,MATCH(Data!A811,Calender!C:C,0))</f>
        <v>13</v>
      </c>
      <c r="C811" t="s">
        <v>41</v>
      </c>
      <c r="D811" s="9" t="s">
        <v>55</v>
      </c>
      <c r="E811" s="24" t="s">
        <v>55</v>
      </c>
      <c r="F811" s="24" t="s">
        <v>55</v>
      </c>
    </row>
    <row r="812" spans="1:6" hidden="1" x14ac:dyDescent="0.3">
      <c r="A812" t="s">
        <v>99</v>
      </c>
      <c r="B812" s="5">
        <f>INDEX(Calender!B:B,MATCH(Data!A812,Calender!C:C,0))</f>
        <v>13</v>
      </c>
      <c r="C812" t="s">
        <v>42</v>
      </c>
      <c r="D812" s="9">
        <v>760838</v>
      </c>
      <c r="E812" s="24">
        <v>350212</v>
      </c>
      <c r="F812" s="24">
        <v>410626</v>
      </c>
    </row>
    <row r="813" spans="1:6" hidden="1" x14ac:dyDescent="0.3">
      <c r="A813" t="s">
        <v>99</v>
      </c>
      <c r="B813" s="5">
        <f>INDEX(Calender!B:B,MATCH(Data!A813,Calender!C:C,0))</f>
        <v>13</v>
      </c>
      <c r="C813" t="s">
        <v>43</v>
      </c>
      <c r="D813" s="9">
        <v>255139</v>
      </c>
      <c r="E813" s="24">
        <v>164060</v>
      </c>
      <c r="F813" s="24">
        <v>91078</v>
      </c>
    </row>
    <row r="814" spans="1:6" hidden="1" x14ac:dyDescent="0.3">
      <c r="A814" t="s">
        <v>99</v>
      </c>
      <c r="B814" s="5">
        <f>INDEX(Calender!B:B,MATCH(Data!A814,Calender!C:C,0))</f>
        <v>13</v>
      </c>
      <c r="C814" t="s">
        <v>44</v>
      </c>
      <c r="D814" s="9">
        <v>283752</v>
      </c>
      <c r="E814" s="24">
        <v>214163</v>
      </c>
      <c r="F814" s="24">
        <v>69589</v>
      </c>
    </row>
    <row r="815" spans="1:6" hidden="1" x14ac:dyDescent="0.3">
      <c r="A815" t="s">
        <v>99</v>
      </c>
      <c r="B815" s="5">
        <f>INDEX(Calender!B:B,MATCH(Data!A815,Calender!C:C,0))</f>
        <v>13</v>
      </c>
      <c r="C815" t="s">
        <v>176</v>
      </c>
      <c r="D815" s="9" t="s">
        <v>55</v>
      </c>
    </row>
    <row r="816" spans="1:6" hidden="1" x14ac:dyDescent="0.3">
      <c r="A816" t="s">
        <v>99</v>
      </c>
      <c r="B816" s="5">
        <f>INDEX(Calender!B:B,MATCH(Data!A816,Calender!C:C,0))</f>
        <v>13</v>
      </c>
      <c r="C816" t="s">
        <v>177</v>
      </c>
      <c r="D816" s="9" t="s">
        <v>55</v>
      </c>
    </row>
    <row r="817" spans="1:7" ht="57.6" hidden="1" x14ac:dyDescent="0.3">
      <c r="A817" s="6" t="s">
        <v>99</v>
      </c>
      <c r="B817" s="5">
        <f>INDEX(Calender!B:B,MATCH(Data!A817,Calender!C:C,0))</f>
        <v>13</v>
      </c>
      <c r="C817" s="6" t="s">
        <v>45</v>
      </c>
      <c r="D817" s="28" t="s">
        <v>125</v>
      </c>
      <c r="E817" s="29" t="s">
        <v>72</v>
      </c>
      <c r="F817" s="27" t="s">
        <v>58</v>
      </c>
      <c r="G817" s="30" t="s">
        <v>60</v>
      </c>
    </row>
    <row r="818" spans="1:7" hidden="1" x14ac:dyDescent="0.3">
      <c r="A818" t="s">
        <v>99</v>
      </c>
      <c r="B818" s="5">
        <f>INDEX(Calender!B:B,MATCH(Data!A818,Calender!C:C,0))</f>
        <v>13</v>
      </c>
      <c r="C818" t="s">
        <v>46</v>
      </c>
      <c r="D818" s="9">
        <v>1313539</v>
      </c>
      <c r="E818" s="24">
        <v>1097479</v>
      </c>
      <c r="F818" s="24">
        <v>216060</v>
      </c>
      <c r="G818" s="31">
        <v>0.19689999999999999</v>
      </c>
    </row>
    <row r="819" spans="1:7" hidden="1" x14ac:dyDescent="0.3">
      <c r="A819" t="s">
        <v>99</v>
      </c>
      <c r="B819" s="5">
        <f>INDEX(Calender!B:B,MATCH(Data!A819,Calender!C:C,0))</f>
        <v>13</v>
      </c>
      <c r="C819" t="s">
        <v>47</v>
      </c>
      <c r="D819" s="9">
        <v>740137</v>
      </c>
      <c r="E819" s="24">
        <v>351789</v>
      </c>
      <c r="F819" s="24">
        <v>388348</v>
      </c>
      <c r="G819" s="31">
        <v>1.1039000000000001</v>
      </c>
    </row>
    <row r="820" spans="1:7" hidden="1" x14ac:dyDescent="0.3">
      <c r="A820" t="s">
        <v>106</v>
      </c>
      <c r="B820" s="5">
        <f>INDEX(Calender!B:B,MATCH(Data!A820,Calender!C:C,0))</f>
        <v>14</v>
      </c>
      <c r="C820" t="s">
        <v>173</v>
      </c>
      <c r="D820" s="9">
        <v>4267753</v>
      </c>
    </row>
    <row r="821" spans="1:7" hidden="1" x14ac:dyDescent="0.3">
      <c r="A821" t="s">
        <v>106</v>
      </c>
      <c r="B821" s="5">
        <f>INDEX(Calender!B:B,MATCH(Data!A821,Calender!C:C,0))</f>
        <v>14</v>
      </c>
      <c r="C821" t="s">
        <v>188</v>
      </c>
      <c r="D821" s="9" t="s">
        <v>55</v>
      </c>
    </row>
    <row r="822" spans="1:7" hidden="1" x14ac:dyDescent="0.3">
      <c r="A822" t="s">
        <v>106</v>
      </c>
      <c r="B822" s="5">
        <f>INDEX(Calender!B:B,MATCH(Data!A822,Calender!C:C,0))</f>
        <v>14</v>
      </c>
      <c r="C822" t="s">
        <v>23</v>
      </c>
      <c r="D822" s="9" t="s">
        <v>55</v>
      </c>
    </row>
    <row r="823" spans="1:7" hidden="1" x14ac:dyDescent="0.3">
      <c r="A823" t="s">
        <v>106</v>
      </c>
      <c r="B823" s="5">
        <f>INDEX(Calender!B:B,MATCH(Data!A823,Calender!C:C,0))</f>
        <v>14</v>
      </c>
      <c r="C823" t="s">
        <v>24</v>
      </c>
      <c r="D823" s="9" t="s">
        <v>55</v>
      </c>
    </row>
    <row r="824" spans="1:7" hidden="1" x14ac:dyDescent="0.3">
      <c r="A824" t="s">
        <v>106</v>
      </c>
      <c r="B824" s="5">
        <f>INDEX(Calender!B:B,MATCH(Data!A824,Calender!C:C,0))</f>
        <v>14</v>
      </c>
      <c r="C824" t="s">
        <v>25</v>
      </c>
      <c r="D824" s="9">
        <v>755811</v>
      </c>
    </row>
    <row r="825" spans="1:7" hidden="1" x14ac:dyDescent="0.3">
      <c r="A825" t="s">
        <v>106</v>
      </c>
      <c r="B825" s="5">
        <f>INDEX(Calender!B:B,MATCH(Data!A825,Calender!C:C,0))</f>
        <v>14</v>
      </c>
      <c r="C825" t="s">
        <v>26</v>
      </c>
      <c r="D825" s="9">
        <v>991</v>
      </c>
    </row>
    <row r="826" spans="1:7" hidden="1" x14ac:dyDescent="0.3">
      <c r="A826" t="s">
        <v>106</v>
      </c>
      <c r="B826" s="5">
        <f>INDEX(Calender!B:B,MATCH(Data!A826,Calender!C:C,0))</f>
        <v>14</v>
      </c>
      <c r="C826" t="s">
        <v>174</v>
      </c>
      <c r="D826" s="9">
        <v>231227</v>
      </c>
    </row>
    <row r="827" spans="1:7" hidden="1" x14ac:dyDescent="0.3">
      <c r="A827" t="s">
        <v>106</v>
      </c>
      <c r="B827" s="5">
        <f>INDEX(Calender!B:B,MATCH(Data!A827,Calender!C:C,0))</f>
        <v>14</v>
      </c>
      <c r="C827" t="s">
        <v>27</v>
      </c>
      <c r="D827" s="9" t="s">
        <v>55</v>
      </c>
    </row>
    <row r="828" spans="1:7" hidden="1" x14ac:dyDescent="0.3">
      <c r="A828" t="s">
        <v>106</v>
      </c>
      <c r="B828" s="5">
        <f>INDEX(Calender!B:B,MATCH(Data!A828,Calender!C:C,0))</f>
        <v>14</v>
      </c>
      <c r="C828" t="s">
        <v>29</v>
      </c>
      <c r="D828" s="9" t="s">
        <v>55</v>
      </c>
    </row>
    <row r="829" spans="1:7" hidden="1" x14ac:dyDescent="0.3">
      <c r="A829" t="s">
        <v>106</v>
      </c>
      <c r="B829" s="5">
        <f>INDEX(Calender!B:B,MATCH(Data!A829,Calender!C:C,0))</f>
        <v>14</v>
      </c>
      <c r="C829" t="s">
        <v>52</v>
      </c>
      <c r="D829" s="9">
        <v>-153000</v>
      </c>
    </row>
    <row r="830" spans="1:7" hidden="1" x14ac:dyDescent="0.3">
      <c r="A830" t="s">
        <v>106</v>
      </c>
      <c r="B830" s="5">
        <f>INDEX(Calender!B:B,MATCH(Data!A830,Calender!C:C,0))</f>
        <v>14</v>
      </c>
      <c r="C830" t="s">
        <v>30</v>
      </c>
      <c r="D830" s="9">
        <v>5102782</v>
      </c>
    </row>
    <row r="831" spans="1:7" hidden="1" x14ac:dyDescent="0.3">
      <c r="A831" t="s">
        <v>106</v>
      </c>
      <c r="B831" s="5">
        <f>INDEX(Calender!B:B,MATCH(Data!A831,Calender!C:C,0))</f>
        <v>14</v>
      </c>
      <c r="C831" t="s">
        <v>53</v>
      </c>
      <c r="D831" s="9">
        <v>1500000</v>
      </c>
    </row>
    <row r="832" spans="1:7" hidden="1" x14ac:dyDescent="0.3">
      <c r="A832" t="s">
        <v>106</v>
      </c>
      <c r="B832" s="5">
        <f>INDEX(Calender!B:B,MATCH(Data!A832,Calender!C:C,0))</f>
        <v>14</v>
      </c>
      <c r="C832" t="s">
        <v>175</v>
      </c>
      <c r="D832" s="9">
        <v>851629</v>
      </c>
    </row>
    <row r="833" spans="1:4" hidden="1" x14ac:dyDescent="0.3">
      <c r="A833" t="s">
        <v>106</v>
      </c>
      <c r="B833" s="5">
        <f>INDEX(Calender!B:B,MATCH(Data!A833,Calender!C:C,0))</f>
        <v>14</v>
      </c>
      <c r="C833" t="s">
        <v>31</v>
      </c>
      <c r="D833" s="9">
        <v>4790</v>
      </c>
    </row>
    <row r="834" spans="1:4" hidden="1" x14ac:dyDescent="0.3">
      <c r="A834" t="s">
        <v>106</v>
      </c>
      <c r="B834" s="5">
        <f>INDEX(Calender!B:B,MATCH(Data!A834,Calender!C:C,0))</f>
        <v>14</v>
      </c>
      <c r="C834" t="s">
        <v>32</v>
      </c>
      <c r="D834" s="9">
        <v>300</v>
      </c>
    </row>
    <row r="835" spans="1:4" hidden="1" x14ac:dyDescent="0.3">
      <c r="A835" t="s">
        <v>106</v>
      </c>
      <c r="B835" s="5">
        <f>INDEX(Calender!B:B,MATCH(Data!A835,Calender!C:C,0))</f>
        <v>14</v>
      </c>
      <c r="C835" t="s">
        <v>22</v>
      </c>
      <c r="D835" s="9">
        <v>2356719</v>
      </c>
    </row>
    <row r="836" spans="1:4" hidden="1" x14ac:dyDescent="0.3">
      <c r="A836" t="s">
        <v>106</v>
      </c>
      <c r="B836" s="5">
        <f>INDEX(Calender!B:B,MATCH(Data!A836,Calender!C:C,0))</f>
        <v>14</v>
      </c>
      <c r="C836" t="s">
        <v>53</v>
      </c>
      <c r="D836" s="9">
        <v>1500000</v>
      </c>
    </row>
    <row r="837" spans="1:4" hidden="1" x14ac:dyDescent="0.3">
      <c r="A837" t="s">
        <v>106</v>
      </c>
      <c r="B837" s="5">
        <f>INDEX(Calender!B:B,MATCH(Data!A837,Calender!C:C,0))</f>
        <v>14</v>
      </c>
      <c r="C837" t="s">
        <v>182</v>
      </c>
      <c r="D837" s="9">
        <v>-153000</v>
      </c>
    </row>
    <row r="838" spans="1:4" hidden="1" x14ac:dyDescent="0.3">
      <c r="A838" t="s">
        <v>106</v>
      </c>
      <c r="B838" s="5">
        <f>INDEX(Calender!B:B,MATCH(Data!A838,Calender!C:C,0))</f>
        <v>14</v>
      </c>
      <c r="C838" t="s">
        <v>54</v>
      </c>
      <c r="D838" s="9" t="s">
        <v>55</v>
      </c>
    </row>
    <row r="839" spans="1:4" hidden="1" x14ac:dyDescent="0.3">
      <c r="A839" t="s">
        <v>106</v>
      </c>
      <c r="B839" s="5">
        <f>INDEX(Calender!B:B,MATCH(Data!A839,Calender!C:C,0))</f>
        <v>14</v>
      </c>
      <c r="C839" t="s">
        <v>34</v>
      </c>
      <c r="D839" s="9">
        <v>5102782</v>
      </c>
    </row>
    <row r="840" spans="1:4" hidden="1" x14ac:dyDescent="0.3">
      <c r="A840" t="s">
        <v>106</v>
      </c>
      <c r="B840" s="5">
        <f>INDEX(Calender!B:B,MATCH(Data!A840,Calender!C:C,0))</f>
        <v>14</v>
      </c>
      <c r="C840" t="s">
        <v>35</v>
      </c>
      <c r="D840" s="9">
        <v>2356719</v>
      </c>
    </row>
    <row r="841" spans="1:4" hidden="1" x14ac:dyDescent="0.3">
      <c r="A841" t="s">
        <v>106</v>
      </c>
      <c r="B841" s="5">
        <f>INDEX(Calender!B:B,MATCH(Data!A841,Calender!C:C,0))</f>
        <v>14</v>
      </c>
      <c r="C841" t="s">
        <v>36</v>
      </c>
      <c r="D841" s="9">
        <v>7459501</v>
      </c>
    </row>
    <row r="842" spans="1:4" x14ac:dyDescent="0.3">
      <c r="A842" t="s">
        <v>106</v>
      </c>
      <c r="B842" s="5">
        <f>INDEX(Calender!B:B,MATCH(Data!A842,Calender!C:C,0))</f>
        <v>14</v>
      </c>
      <c r="C842" t="s">
        <v>37</v>
      </c>
      <c r="D842" s="25">
        <v>8.7300000000000003E-2</v>
      </c>
    </row>
    <row r="843" spans="1:4" x14ac:dyDescent="0.3">
      <c r="A843" t="s">
        <v>106</v>
      </c>
      <c r="B843" s="5">
        <f>INDEX(Calender!B:B,MATCH(Data!A843,Calender!C:C,0))</f>
        <v>14</v>
      </c>
      <c r="C843" t="s">
        <v>38</v>
      </c>
      <c r="D843" s="25">
        <v>0.12770000000000001</v>
      </c>
    </row>
    <row r="844" spans="1:4" hidden="1" x14ac:dyDescent="0.3">
      <c r="A844" t="s">
        <v>106</v>
      </c>
      <c r="B844" s="5">
        <f>INDEX(Calender!B:B,MATCH(Data!A844,Calender!C:C,0))</f>
        <v>14</v>
      </c>
      <c r="C844" t="s">
        <v>170</v>
      </c>
      <c r="D844" s="9">
        <v>53006956</v>
      </c>
    </row>
    <row r="845" spans="1:4" hidden="1" x14ac:dyDescent="0.3">
      <c r="A845" t="s">
        <v>106</v>
      </c>
      <c r="B845" s="5">
        <f>INDEX(Calender!B:B,MATCH(Data!A845,Calender!C:C,0))</f>
        <v>14</v>
      </c>
      <c r="C845" t="s">
        <v>157</v>
      </c>
      <c r="D845" s="9">
        <v>3212428</v>
      </c>
    </row>
    <row r="846" spans="1:4" hidden="1" x14ac:dyDescent="0.3">
      <c r="A846" t="s">
        <v>106</v>
      </c>
      <c r="B846" s="5">
        <f>INDEX(Calender!B:B,MATCH(Data!A846,Calender!C:C,0))</f>
        <v>14</v>
      </c>
      <c r="C846" t="s">
        <v>158</v>
      </c>
      <c r="D846" s="9">
        <v>69866</v>
      </c>
    </row>
    <row r="847" spans="1:4" hidden="1" x14ac:dyDescent="0.3">
      <c r="A847" t="s">
        <v>106</v>
      </c>
      <c r="B847" s="5">
        <f>INDEX(Calender!B:B,MATCH(Data!A847,Calender!C:C,0))</f>
        <v>14</v>
      </c>
      <c r="C847" t="s">
        <v>184</v>
      </c>
      <c r="D847" s="9" t="s">
        <v>55</v>
      </c>
    </row>
    <row r="848" spans="1:4" hidden="1" x14ac:dyDescent="0.3">
      <c r="A848" t="s">
        <v>106</v>
      </c>
      <c r="B848" s="5">
        <f>INDEX(Calender!B:B,MATCH(Data!A848,Calender!C:C,0))</f>
        <v>14</v>
      </c>
      <c r="C848" t="s">
        <v>185</v>
      </c>
      <c r="D848" s="9">
        <v>455622</v>
      </c>
    </row>
    <row r="849" spans="1:4" hidden="1" x14ac:dyDescent="0.3">
      <c r="A849" t="s">
        <v>106</v>
      </c>
      <c r="B849" s="5">
        <f>INDEX(Calender!B:B,MATCH(Data!A849,Calender!C:C,0))</f>
        <v>14</v>
      </c>
      <c r="C849" t="s">
        <v>186</v>
      </c>
      <c r="D849" s="9">
        <v>1688678</v>
      </c>
    </row>
    <row r="850" spans="1:4" hidden="1" x14ac:dyDescent="0.3">
      <c r="A850" t="s">
        <v>106</v>
      </c>
      <c r="B850" s="5">
        <f>INDEX(Calender!B:B,MATCH(Data!A850,Calender!C:C,0))</f>
        <v>14</v>
      </c>
      <c r="C850" t="s">
        <v>179</v>
      </c>
      <c r="D850" s="9">
        <v>58433550</v>
      </c>
    </row>
    <row r="851" spans="1:4" hidden="1" x14ac:dyDescent="0.3">
      <c r="A851" t="s">
        <v>106</v>
      </c>
      <c r="B851" s="5">
        <f>INDEX(Calender!B:B,MATCH(Data!A851,Calender!C:C,0))</f>
        <v>14</v>
      </c>
      <c r="C851" t="s">
        <v>160</v>
      </c>
      <c r="D851" s="9" t="s">
        <v>55</v>
      </c>
    </row>
    <row r="852" spans="1:4" hidden="1" x14ac:dyDescent="0.3">
      <c r="A852" t="s">
        <v>106</v>
      </c>
      <c r="B852" s="5">
        <f>INDEX(Calender!B:B,MATCH(Data!A852,Calender!C:C,0))</f>
        <v>14</v>
      </c>
      <c r="C852" t="s">
        <v>161</v>
      </c>
      <c r="D852" s="9" t="s">
        <v>55</v>
      </c>
    </row>
    <row r="853" spans="1:4" hidden="1" x14ac:dyDescent="0.3">
      <c r="A853" t="s">
        <v>106</v>
      </c>
      <c r="B853" s="5">
        <f>INDEX(Calender!B:B,MATCH(Data!A853,Calender!C:C,0))</f>
        <v>14</v>
      </c>
      <c r="C853" t="s">
        <v>162</v>
      </c>
      <c r="D853" s="9">
        <v>1584684</v>
      </c>
    </row>
    <row r="854" spans="1:4" hidden="1" x14ac:dyDescent="0.3">
      <c r="A854" t="s">
        <v>106</v>
      </c>
      <c r="B854" s="5">
        <f>INDEX(Calender!B:B,MATCH(Data!A854,Calender!C:C,0))</f>
        <v>14</v>
      </c>
      <c r="C854" t="s">
        <v>163</v>
      </c>
      <c r="D854" s="9">
        <v>8961226</v>
      </c>
    </row>
    <row r="855" spans="1:4" hidden="1" x14ac:dyDescent="0.3">
      <c r="A855" t="s">
        <v>106</v>
      </c>
      <c r="B855" s="5">
        <f>INDEX(Calender!B:B,MATCH(Data!A855,Calender!C:C,0))</f>
        <v>14</v>
      </c>
      <c r="C855" t="s">
        <v>164</v>
      </c>
      <c r="D855" s="9">
        <v>13400705</v>
      </c>
    </row>
    <row r="856" spans="1:4" hidden="1" x14ac:dyDescent="0.3">
      <c r="A856" t="s">
        <v>106</v>
      </c>
      <c r="B856" s="5">
        <f>INDEX(Calender!B:B,MATCH(Data!A856,Calender!C:C,0))</f>
        <v>14</v>
      </c>
      <c r="C856" t="s">
        <v>165</v>
      </c>
      <c r="D856" s="9">
        <v>3128798</v>
      </c>
    </row>
    <row r="857" spans="1:4" hidden="1" x14ac:dyDescent="0.3">
      <c r="A857" t="s">
        <v>106</v>
      </c>
      <c r="B857" s="5">
        <f>INDEX(Calender!B:B,MATCH(Data!A857,Calender!C:C,0))</f>
        <v>14</v>
      </c>
      <c r="C857" t="s">
        <v>166</v>
      </c>
      <c r="D857" s="9">
        <v>154130</v>
      </c>
    </row>
    <row r="858" spans="1:4" hidden="1" x14ac:dyDescent="0.3">
      <c r="A858" t="s">
        <v>106</v>
      </c>
      <c r="B858" s="5">
        <f>INDEX(Calender!B:B,MATCH(Data!A858,Calender!C:C,0))</f>
        <v>14</v>
      </c>
      <c r="C858" t="s">
        <v>167</v>
      </c>
      <c r="D858" s="9">
        <v>8519864</v>
      </c>
    </row>
    <row r="859" spans="1:4" hidden="1" x14ac:dyDescent="0.3">
      <c r="A859" t="s">
        <v>106</v>
      </c>
      <c r="B859" s="5">
        <f>INDEX(Calender!B:B,MATCH(Data!A859,Calender!C:C,0))</f>
        <v>14</v>
      </c>
      <c r="C859" t="s">
        <v>168</v>
      </c>
      <c r="D859" s="9">
        <v>13209548</v>
      </c>
    </row>
    <row r="860" spans="1:4" hidden="1" x14ac:dyDescent="0.3">
      <c r="A860" t="s">
        <v>106</v>
      </c>
      <c r="B860" s="5">
        <f>INDEX(Calender!B:B,MATCH(Data!A860,Calender!C:C,0))</f>
        <v>14</v>
      </c>
      <c r="C860" t="s">
        <v>39</v>
      </c>
      <c r="D860" s="9">
        <v>240775</v>
      </c>
    </row>
    <row r="861" spans="1:4" hidden="1" x14ac:dyDescent="0.3">
      <c r="A861" t="s">
        <v>106</v>
      </c>
      <c r="B861" s="5">
        <f>INDEX(Calender!B:B,MATCH(Data!A861,Calender!C:C,0))</f>
        <v>14</v>
      </c>
      <c r="C861" t="s">
        <v>40</v>
      </c>
      <c r="D861" s="9">
        <v>3360288</v>
      </c>
    </row>
    <row r="862" spans="1:4" hidden="1" x14ac:dyDescent="0.3">
      <c r="A862" t="s">
        <v>106</v>
      </c>
      <c r="B862" s="5">
        <f>INDEX(Calender!B:B,MATCH(Data!A862,Calender!C:C,0))</f>
        <v>14</v>
      </c>
      <c r="C862" t="s">
        <v>169</v>
      </c>
      <c r="D862" s="9">
        <v>446937</v>
      </c>
    </row>
    <row r="863" spans="1:4" hidden="1" x14ac:dyDescent="0.3">
      <c r="A863" t="s">
        <v>106</v>
      </c>
      <c r="B863" s="5">
        <f>INDEX(Calender!B:B,MATCH(Data!A863,Calender!C:C,0))</f>
        <v>14</v>
      </c>
      <c r="C863" t="s">
        <v>170</v>
      </c>
      <c r="D863" s="9">
        <v>53006956</v>
      </c>
    </row>
    <row r="864" spans="1:4" hidden="1" x14ac:dyDescent="0.3">
      <c r="A864" t="s">
        <v>106</v>
      </c>
      <c r="B864" s="5">
        <f>INDEX(Calender!B:B,MATCH(Data!A864,Calender!C:C,0))</f>
        <v>14</v>
      </c>
      <c r="C864" t="s">
        <v>157</v>
      </c>
      <c r="D864" s="9">
        <v>3212428</v>
      </c>
    </row>
    <row r="865" spans="1:6" hidden="1" x14ac:dyDescent="0.3">
      <c r="A865" t="s">
        <v>106</v>
      </c>
      <c r="B865" s="5">
        <f>INDEX(Calender!B:B,MATCH(Data!A865,Calender!C:C,0))</f>
        <v>14</v>
      </c>
      <c r="C865" t="s">
        <v>158</v>
      </c>
      <c r="D865" s="9">
        <v>69866</v>
      </c>
    </row>
    <row r="866" spans="1:6" hidden="1" x14ac:dyDescent="0.3">
      <c r="A866" t="s">
        <v>106</v>
      </c>
      <c r="B866" s="5">
        <f>INDEX(Calender!B:B,MATCH(Data!A866,Calender!C:C,0))</f>
        <v>14</v>
      </c>
      <c r="C866" t="s">
        <v>184</v>
      </c>
      <c r="D866" s="9" t="s">
        <v>55</v>
      </c>
    </row>
    <row r="867" spans="1:6" hidden="1" x14ac:dyDescent="0.3">
      <c r="A867" t="s">
        <v>106</v>
      </c>
      <c r="B867" s="5">
        <f>INDEX(Calender!B:B,MATCH(Data!A867,Calender!C:C,0))</f>
        <v>14</v>
      </c>
      <c r="C867" t="s">
        <v>185</v>
      </c>
      <c r="D867" s="9">
        <v>455622</v>
      </c>
    </row>
    <row r="868" spans="1:6" hidden="1" x14ac:dyDescent="0.3">
      <c r="A868" t="s">
        <v>106</v>
      </c>
      <c r="B868" s="5">
        <f>INDEX(Calender!B:B,MATCH(Data!A868,Calender!C:C,0))</f>
        <v>14</v>
      </c>
      <c r="C868" t="s">
        <v>179</v>
      </c>
      <c r="D868" s="9">
        <v>58433550</v>
      </c>
    </row>
    <row r="869" spans="1:6" hidden="1" x14ac:dyDescent="0.3">
      <c r="A869" t="s">
        <v>106</v>
      </c>
      <c r="B869" s="5">
        <f>INDEX(Calender!B:B,MATCH(Data!A869,Calender!C:C,0))</f>
        <v>14</v>
      </c>
      <c r="C869" t="s">
        <v>21</v>
      </c>
      <c r="D869" s="25">
        <v>0.12770000000000001</v>
      </c>
    </row>
    <row r="870" spans="1:6" hidden="1" x14ac:dyDescent="0.3">
      <c r="A870" s="6" t="s">
        <v>106</v>
      </c>
      <c r="B870" s="5">
        <f>INDEX(Calender!B:B,MATCH(Data!A870,Calender!C:C,0))</f>
        <v>14</v>
      </c>
      <c r="C870" s="6" t="s">
        <v>20</v>
      </c>
      <c r="D870" s="26" t="s">
        <v>56</v>
      </c>
      <c r="E870" s="27" t="s">
        <v>63</v>
      </c>
      <c r="F870" s="27" t="s">
        <v>57</v>
      </c>
    </row>
    <row r="871" spans="1:6" hidden="1" x14ac:dyDescent="0.3">
      <c r="A871" t="s">
        <v>106</v>
      </c>
      <c r="B871" s="5">
        <f>INDEX(Calender!B:B,MATCH(Data!A871,Calender!C:C,0))</f>
        <v>14</v>
      </c>
      <c r="C871" t="s">
        <v>41</v>
      </c>
      <c r="D871" s="9" t="s">
        <v>55</v>
      </c>
      <c r="E871" s="24" t="s">
        <v>55</v>
      </c>
      <c r="F871" s="24" t="s">
        <v>55</v>
      </c>
    </row>
    <row r="872" spans="1:6" hidden="1" x14ac:dyDescent="0.3">
      <c r="A872" t="s">
        <v>106</v>
      </c>
      <c r="B872" s="5">
        <f>INDEX(Calender!B:B,MATCH(Data!A872,Calender!C:C,0))</f>
        <v>14</v>
      </c>
      <c r="C872" t="s">
        <v>42</v>
      </c>
      <c r="D872" s="9">
        <v>672024</v>
      </c>
      <c r="E872" s="24">
        <v>165247</v>
      </c>
      <c r="F872" s="24">
        <v>506777</v>
      </c>
    </row>
    <row r="873" spans="1:6" hidden="1" x14ac:dyDescent="0.3">
      <c r="A873" t="s">
        <v>106</v>
      </c>
      <c r="B873" s="5">
        <f>INDEX(Calender!B:B,MATCH(Data!A873,Calender!C:C,0))</f>
        <v>14</v>
      </c>
      <c r="C873" t="s">
        <v>43</v>
      </c>
      <c r="D873" s="9">
        <v>847284</v>
      </c>
      <c r="E873" s="24">
        <v>417536</v>
      </c>
      <c r="F873" s="24">
        <v>429748</v>
      </c>
    </row>
    <row r="874" spans="1:6" hidden="1" x14ac:dyDescent="0.3">
      <c r="A874" t="s">
        <v>106</v>
      </c>
      <c r="B874" s="5">
        <f>INDEX(Calender!B:B,MATCH(Data!A874,Calender!C:C,0))</f>
        <v>14</v>
      </c>
      <c r="C874" t="s">
        <v>44</v>
      </c>
      <c r="D874" s="9">
        <v>329248</v>
      </c>
      <c r="E874" s="24">
        <v>323884</v>
      </c>
      <c r="F874" s="24">
        <v>5364</v>
      </c>
    </row>
    <row r="875" spans="1:6" hidden="1" x14ac:dyDescent="0.3">
      <c r="A875" t="s">
        <v>106</v>
      </c>
      <c r="B875" s="5">
        <f>INDEX(Calender!B:B,MATCH(Data!A875,Calender!C:C,0))</f>
        <v>14</v>
      </c>
      <c r="C875" t="s">
        <v>171</v>
      </c>
      <c r="D875" s="25">
        <v>3.5299999999999998E-2</v>
      </c>
    </row>
    <row r="876" spans="1:6" hidden="1" x14ac:dyDescent="0.3">
      <c r="A876" t="s">
        <v>106</v>
      </c>
      <c r="B876" s="5">
        <f>INDEX(Calender!B:B,MATCH(Data!A876,Calender!C:C,0))</f>
        <v>14</v>
      </c>
      <c r="C876" t="s">
        <v>172</v>
      </c>
      <c r="D876" s="25">
        <v>1.8599999999999998E-2</v>
      </c>
    </row>
    <row r="877" spans="1:6" ht="57.6" hidden="1" x14ac:dyDescent="0.3">
      <c r="A877" s="6" t="s">
        <v>106</v>
      </c>
      <c r="B877" s="5">
        <f>INDEX(Calender!B:B,MATCH(Data!A877,Calender!C:C,0))</f>
        <v>14</v>
      </c>
      <c r="C877" s="6" t="s">
        <v>20</v>
      </c>
      <c r="D877" s="28" t="s">
        <v>127</v>
      </c>
      <c r="E877" s="29" t="s">
        <v>75</v>
      </c>
      <c r="F877" s="27" t="s">
        <v>58</v>
      </c>
    </row>
    <row r="878" spans="1:6" hidden="1" x14ac:dyDescent="0.3">
      <c r="A878" t="s">
        <v>106</v>
      </c>
      <c r="B878" s="5">
        <f>INDEX(Calender!B:B,MATCH(Data!A878,Calender!C:C,0))</f>
        <v>14</v>
      </c>
      <c r="C878" t="s">
        <v>41</v>
      </c>
      <c r="D878" s="9" t="s">
        <v>55</v>
      </c>
      <c r="E878" s="24" t="s">
        <v>55</v>
      </c>
      <c r="F878" s="24" t="s">
        <v>55</v>
      </c>
    </row>
    <row r="879" spans="1:6" hidden="1" x14ac:dyDescent="0.3">
      <c r="A879" t="s">
        <v>106</v>
      </c>
      <c r="B879" s="5">
        <f>INDEX(Calender!B:B,MATCH(Data!A879,Calender!C:C,0))</f>
        <v>14</v>
      </c>
      <c r="C879" t="s">
        <v>42</v>
      </c>
      <c r="D879" s="9">
        <v>672024</v>
      </c>
      <c r="E879" s="24">
        <v>760838</v>
      </c>
      <c r="F879" s="24">
        <v>-88813</v>
      </c>
    </row>
    <row r="880" spans="1:6" hidden="1" x14ac:dyDescent="0.3">
      <c r="A880" t="s">
        <v>106</v>
      </c>
      <c r="B880" s="5">
        <f>INDEX(Calender!B:B,MATCH(Data!A880,Calender!C:C,0))</f>
        <v>14</v>
      </c>
      <c r="C880" t="s">
        <v>43</v>
      </c>
      <c r="D880" s="9">
        <v>847284</v>
      </c>
      <c r="E880" s="24">
        <v>255139</v>
      </c>
      <c r="F880" s="24">
        <v>592145</v>
      </c>
    </row>
    <row r="881" spans="1:7" hidden="1" x14ac:dyDescent="0.3">
      <c r="A881" t="s">
        <v>106</v>
      </c>
      <c r="B881" s="5">
        <f>INDEX(Calender!B:B,MATCH(Data!A881,Calender!C:C,0))</f>
        <v>14</v>
      </c>
      <c r="C881" t="s">
        <v>44</v>
      </c>
      <c r="D881" s="9">
        <v>329248</v>
      </c>
      <c r="E881" s="24">
        <v>283752</v>
      </c>
      <c r="F881" s="24">
        <v>45495</v>
      </c>
    </row>
    <row r="882" spans="1:7" hidden="1" x14ac:dyDescent="0.3">
      <c r="A882" t="s">
        <v>106</v>
      </c>
      <c r="B882" s="5">
        <f>INDEX(Calender!B:B,MATCH(Data!A882,Calender!C:C,0))</f>
        <v>14</v>
      </c>
      <c r="C882" t="s">
        <v>176</v>
      </c>
      <c r="D882" s="9" t="s">
        <v>55</v>
      </c>
    </row>
    <row r="883" spans="1:7" hidden="1" x14ac:dyDescent="0.3">
      <c r="A883" t="s">
        <v>106</v>
      </c>
      <c r="B883" s="5">
        <f>INDEX(Calender!B:B,MATCH(Data!A883,Calender!C:C,0))</f>
        <v>14</v>
      </c>
      <c r="C883" t="s">
        <v>177</v>
      </c>
      <c r="D883" s="9" t="s">
        <v>55</v>
      </c>
    </row>
    <row r="884" spans="1:7" ht="57.6" hidden="1" x14ac:dyDescent="0.3">
      <c r="A884" s="6" t="s">
        <v>106</v>
      </c>
      <c r="B884" s="5">
        <f>INDEX(Calender!B:B,MATCH(Data!A884,Calender!C:C,0))</f>
        <v>14</v>
      </c>
      <c r="C884" s="6" t="s">
        <v>45</v>
      </c>
      <c r="D884" s="28" t="s">
        <v>128</v>
      </c>
      <c r="E884" s="29" t="s">
        <v>76</v>
      </c>
      <c r="F884" s="27" t="s">
        <v>58</v>
      </c>
      <c r="G884" s="30" t="s">
        <v>60</v>
      </c>
    </row>
    <row r="885" spans="1:7" hidden="1" x14ac:dyDescent="0.3">
      <c r="A885" t="s">
        <v>106</v>
      </c>
      <c r="B885" s="5">
        <f>INDEX(Calender!B:B,MATCH(Data!A885,Calender!C:C,0))</f>
        <v>14</v>
      </c>
      <c r="C885" t="s">
        <v>46</v>
      </c>
      <c r="D885" s="9">
        <v>1758296</v>
      </c>
      <c r="E885" s="24">
        <v>1313539</v>
      </c>
      <c r="F885" s="24">
        <v>444757</v>
      </c>
      <c r="G885" s="31">
        <v>0.33860000000000001</v>
      </c>
    </row>
    <row r="886" spans="1:7" hidden="1" x14ac:dyDescent="0.3">
      <c r="A886" t="s">
        <v>106</v>
      </c>
      <c r="B886" s="5">
        <f>INDEX(Calender!B:B,MATCH(Data!A886,Calender!C:C,0))</f>
        <v>14</v>
      </c>
      <c r="C886" t="s">
        <v>47</v>
      </c>
      <c r="D886" s="9">
        <v>942287</v>
      </c>
      <c r="E886" s="24">
        <v>740137</v>
      </c>
      <c r="F886" s="24">
        <v>202150</v>
      </c>
      <c r="G886" s="31">
        <v>0.27310000000000001</v>
      </c>
    </row>
    <row r="887" spans="1:7" hidden="1" x14ac:dyDescent="0.3">
      <c r="A887" t="s">
        <v>104</v>
      </c>
      <c r="B887" s="5">
        <f>INDEX(Calender!B:B,MATCH(Data!A887,Calender!C:C,0))</f>
        <v>15</v>
      </c>
      <c r="C887" t="s">
        <v>173</v>
      </c>
      <c r="D887" s="9">
        <v>4395786</v>
      </c>
    </row>
    <row r="888" spans="1:7" hidden="1" x14ac:dyDescent="0.3">
      <c r="A888" t="s">
        <v>104</v>
      </c>
      <c r="B888" s="5">
        <f>INDEX(Calender!B:B,MATCH(Data!A888,Calender!C:C,0))</f>
        <v>15</v>
      </c>
      <c r="C888" t="s">
        <v>188</v>
      </c>
      <c r="D888" s="9" t="s">
        <v>55</v>
      </c>
    </row>
    <row r="889" spans="1:7" hidden="1" x14ac:dyDescent="0.3">
      <c r="A889" t="s">
        <v>104</v>
      </c>
      <c r="B889" s="5">
        <f>INDEX(Calender!B:B,MATCH(Data!A889,Calender!C:C,0))</f>
        <v>15</v>
      </c>
      <c r="C889" t="s">
        <v>23</v>
      </c>
      <c r="D889" s="9" t="s">
        <v>55</v>
      </c>
    </row>
    <row r="890" spans="1:7" hidden="1" x14ac:dyDescent="0.3">
      <c r="A890" t="s">
        <v>104</v>
      </c>
      <c r="B890" s="5">
        <f>INDEX(Calender!B:B,MATCH(Data!A890,Calender!C:C,0))</f>
        <v>15</v>
      </c>
      <c r="C890" t="s">
        <v>24</v>
      </c>
      <c r="D890" s="9" t="s">
        <v>55</v>
      </c>
    </row>
    <row r="891" spans="1:7" hidden="1" x14ac:dyDescent="0.3">
      <c r="A891" t="s">
        <v>104</v>
      </c>
      <c r="B891" s="5">
        <f>INDEX(Calender!B:B,MATCH(Data!A891,Calender!C:C,0))</f>
        <v>15</v>
      </c>
      <c r="C891" t="s">
        <v>25</v>
      </c>
      <c r="D891" s="9">
        <v>742558</v>
      </c>
    </row>
    <row r="892" spans="1:7" hidden="1" x14ac:dyDescent="0.3">
      <c r="A892" t="s">
        <v>104</v>
      </c>
      <c r="B892" s="5">
        <f>INDEX(Calender!B:B,MATCH(Data!A892,Calender!C:C,0))</f>
        <v>15</v>
      </c>
      <c r="C892" t="s">
        <v>26</v>
      </c>
      <c r="D892" s="9">
        <v>82</v>
      </c>
    </row>
    <row r="893" spans="1:7" hidden="1" x14ac:dyDescent="0.3">
      <c r="A893" t="s">
        <v>104</v>
      </c>
      <c r="B893" s="5">
        <f>INDEX(Calender!B:B,MATCH(Data!A893,Calender!C:C,0))</f>
        <v>15</v>
      </c>
      <c r="C893" t="s">
        <v>174</v>
      </c>
      <c r="D893" s="9">
        <v>-229663</v>
      </c>
    </row>
    <row r="894" spans="1:7" hidden="1" x14ac:dyDescent="0.3">
      <c r="A894" t="s">
        <v>104</v>
      </c>
      <c r="B894" s="5">
        <f>INDEX(Calender!B:B,MATCH(Data!A894,Calender!C:C,0))</f>
        <v>15</v>
      </c>
      <c r="C894" t="s">
        <v>27</v>
      </c>
      <c r="D894" s="9" t="s">
        <v>55</v>
      </c>
    </row>
    <row r="895" spans="1:7" hidden="1" x14ac:dyDescent="0.3">
      <c r="A895" t="s">
        <v>104</v>
      </c>
      <c r="B895" s="5">
        <f>INDEX(Calender!B:B,MATCH(Data!A895,Calender!C:C,0))</f>
        <v>15</v>
      </c>
      <c r="C895" t="s">
        <v>29</v>
      </c>
    </row>
    <row r="896" spans="1:7" hidden="1" x14ac:dyDescent="0.3">
      <c r="A896" t="s">
        <v>104</v>
      </c>
      <c r="B896" s="5">
        <f>INDEX(Calender!B:B,MATCH(Data!A896,Calender!C:C,0))</f>
        <v>15</v>
      </c>
      <c r="C896" t="s">
        <v>52</v>
      </c>
      <c r="D896" s="9">
        <v>-153000</v>
      </c>
    </row>
    <row r="897" spans="1:4" hidden="1" x14ac:dyDescent="0.3">
      <c r="A897" t="s">
        <v>104</v>
      </c>
      <c r="B897" s="5">
        <f>INDEX(Calender!B:B,MATCH(Data!A897,Calender!C:C,0))</f>
        <v>15</v>
      </c>
      <c r="C897" t="s">
        <v>30</v>
      </c>
      <c r="D897" s="9">
        <v>4755764</v>
      </c>
    </row>
    <row r="898" spans="1:4" hidden="1" x14ac:dyDescent="0.3">
      <c r="A898" t="s">
        <v>104</v>
      </c>
      <c r="B898" s="5">
        <f>INDEX(Calender!B:B,MATCH(Data!A898,Calender!C:C,0))</f>
        <v>15</v>
      </c>
      <c r="C898" t="s">
        <v>53</v>
      </c>
      <c r="D898" s="9">
        <v>1500000</v>
      </c>
    </row>
    <row r="899" spans="1:4" hidden="1" x14ac:dyDescent="0.3">
      <c r="A899" t="s">
        <v>104</v>
      </c>
      <c r="B899" s="5">
        <f>INDEX(Calender!B:B,MATCH(Data!A899,Calender!C:C,0))</f>
        <v>15</v>
      </c>
      <c r="C899" t="s">
        <v>175</v>
      </c>
      <c r="D899" s="9">
        <v>848536</v>
      </c>
    </row>
    <row r="900" spans="1:4" hidden="1" x14ac:dyDescent="0.3">
      <c r="A900" t="s">
        <v>104</v>
      </c>
      <c r="B900" s="5">
        <f>INDEX(Calender!B:B,MATCH(Data!A900,Calender!C:C,0))</f>
        <v>15</v>
      </c>
      <c r="C900" t="s">
        <v>31</v>
      </c>
      <c r="D900" s="9">
        <v>4790</v>
      </c>
    </row>
    <row r="901" spans="1:4" hidden="1" x14ac:dyDescent="0.3">
      <c r="A901" t="s">
        <v>104</v>
      </c>
      <c r="B901" s="5">
        <f>INDEX(Calender!B:B,MATCH(Data!A901,Calender!C:C,0))</f>
        <v>15</v>
      </c>
      <c r="C901" t="s">
        <v>32</v>
      </c>
      <c r="D901" s="9">
        <v>300</v>
      </c>
    </row>
    <row r="902" spans="1:4" hidden="1" x14ac:dyDescent="0.3">
      <c r="A902" t="s">
        <v>104</v>
      </c>
      <c r="B902" s="5">
        <f>INDEX(Calender!B:B,MATCH(Data!A902,Calender!C:C,0))</f>
        <v>15</v>
      </c>
      <c r="C902" t="s">
        <v>22</v>
      </c>
      <c r="D902" s="9">
        <v>2353626</v>
      </c>
    </row>
    <row r="903" spans="1:4" hidden="1" x14ac:dyDescent="0.3">
      <c r="A903" t="s">
        <v>104</v>
      </c>
      <c r="B903" s="5">
        <f>INDEX(Calender!B:B,MATCH(Data!A903,Calender!C:C,0))</f>
        <v>15</v>
      </c>
      <c r="C903" t="s">
        <v>53</v>
      </c>
      <c r="D903" s="9">
        <v>1500000</v>
      </c>
    </row>
    <row r="904" spans="1:4" hidden="1" x14ac:dyDescent="0.3">
      <c r="A904" t="s">
        <v>104</v>
      </c>
      <c r="B904" s="5">
        <f>INDEX(Calender!B:B,MATCH(Data!A904,Calender!C:C,0))</f>
        <v>15</v>
      </c>
      <c r="C904" t="s">
        <v>189</v>
      </c>
      <c r="D904" s="9">
        <v>-153000</v>
      </c>
    </row>
    <row r="905" spans="1:4" hidden="1" x14ac:dyDescent="0.3">
      <c r="A905" t="s">
        <v>104</v>
      </c>
      <c r="B905" s="5">
        <f>INDEX(Calender!B:B,MATCH(Data!A905,Calender!C:C,0))</f>
        <v>15</v>
      </c>
      <c r="C905" t="s">
        <v>54</v>
      </c>
    </row>
    <row r="906" spans="1:4" hidden="1" x14ac:dyDescent="0.3">
      <c r="A906" t="s">
        <v>104</v>
      </c>
      <c r="B906" s="5">
        <f>INDEX(Calender!B:B,MATCH(Data!A906,Calender!C:C,0))</f>
        <v>15</v>
      </c>
      <c r="C906" t="s">
        <v>183</v>
      </c>
      <c r="D906" s="9">
        <v>-153000</v>
      </c>
    </row>
    <row r="907" spans="1:4" hidden="1" x14ac:dyDescent="0.3">
      <c r="A907" t="s">
        <v>104</v>
      </c>
      <c r="B907" s="5">
        <f>INDEX(Calender!B:B,MATCH(Data!A907,Calender!C:C,0))</f>
        <v>15</v>
      </c>
      <c r="C907" t="s">
        <v>34</v>
      </c>
      <c r="D907" s="9">
        <v>4755764</v>
      </c>
    </row>
    <row r="908" spans="1:4" hidden="1" x14ac:dyDescent="0.3">
      <c r="A908" t="s">
        <v>104</v>
      </c>
      <c r="B908" s="5">
        <f>INDEX(Calender!B:B,MATCH(Data!A908,Calender!C:C,0))</f>
        <v>15</v>
      </c>
      <c r="C908" t="s">
        <v>35</v>
      </c>
      <c r="D908" s="9">
        <v>2353626</v>
      </c>
    </row>
    <row r="909" spans="1:4" hidden="1" x14ac:dyDescent="0.3">
      <c r="A909" t="s">
        <v>104</v>
      </c>
      <c r="B909" s="5">
        <f>INDEX(Calender!B:B,MATCH(Data!A909,Calender!C:C,0))</f>
        <v>15</v>
      </c>
      <c r="C909" t="s">
        <v>36</v>
      </c>
      <c r="D909" s="9">
        <v>7109390</v>
      </c>
    </row>
    <row r="910" spans="1:4" x14ac:dyDescent="0.3">
      <c r="A910" t="s">
        <v>104</v>
      </c>
      <c r="B910" s="5">
        <f>INDEX(Calender!B:B,MATCH(Data!A910,Calender!C:C,0))</f>
        <v>15</v>
      </c>
      <c r="C910" t="s">
        <v>37</v>
      </c>
      <c r="D910" s="25">
        <v>8.3900000000000002E-2</v>
      </c>
    </row>
    <row r="911" spans="1:4" x14ac:dyDescent="0.3">
      <c r="A911" t="s">
        <v>104</v>
      </c>
      <c r="B911" s="5">
        <f>INDEX(Calender!B:B,MATCH(Data!A911,Calender!C:C,0))</f>
        <v>15</v>
      </c>
      <c r="C911" t="s">
        <v>38</v>
      </c>
      <c r="D911" s="25">
        <v>0.12540000000000001</v>
      </c>
    </row>
    <row r="912" spans="1:4" hidden="1" x14ac:dyDescent="0.3">
      <c r="A912" t="s">
        <v>104</v>
      </c>
      <c r="B912" s="5">
        <f>INDEX(Calender!B:B,MATCH(Data!A912,Calender!C:C,0))</f>
        <v>15</v>
      </c>
      <c r="C912" t="s">
        <v>170</v>
      </c>
      <c r="D912" s="9">
        <v>51243285</v>
      </c>
    </row>
    <row r="913" spans="1:4" hidden="1" x14ac:dyDescent="0.3">
      <c r="A913" t="s">
        <v>104</v>
      </c>
      <c r="B913" s="5">
        <f>INDEX(Calender!B:B,MATCH(Data!A913,Calender!C:C,0))</f>
        <v>15</v>
      </c>
      <c r="C913" t="s">
        <v>157</v>
      </c>
      <c r="D913" s="9">
        <v>3250418</v>
      </c>
    </row>
    <row r="914" spans="1:4" hidden="1" x14ac:dyDescent="0.3">
      <c r="A914" t="s">
        <v>104</v>
      </c>
      <c r="B914" s="5">
        <f>INDEX(Calender!B:B,MATCH(Data!A914,Calender!C:C,0))</f>
        <v>15</v>
      </c>
      <c r="C914" t="s">
        <v>158</v>
      </c>
      <c r="D914" s="9">
        <v>75428</v>
      </c>
    </row>
    <row r="915" spans="1:4" hidden="1" x14ac:dyDescent="0.3">
      <c r="A915" t="s">
        <v>104</v>
      </c>
      <c r="B915" s="5">
        <f>INDEX(Calender!B:B,MATCH(Data!A915,Calender!C:C,0))</f>
        <v>15</v>
      </c>
      <c r="C915" t="s">
        <v>184</v>
      </c>
      <c r="D915" s="25">
        <v>0</v>
      </c>
    </row>
    <row r="916" spans="1:4" hidden="1" x14ac:dyDescent="0.3">
      <c r="A916" t="s">
        <v>104</v>
      </c>
      <c r="B916" s="5">
        <f>INDEX(Calender!B:B,MATCH(Data!A916,Calender!C:C,0))</f>
        <v>15</v>
      </c>
      <c r="C916" t="s">
        <v>185</v>
      </c>
      <c r="D916" s="9">
        <v>470818</v>
      </c>
    </row>
    <row r="917" spans="1:4" hidden="1" x14ac:dyDescent="0.3">
      <c r="A917" t="s">
        <v>104</v>
      </c>
      <c r="B917" s="5">
        <f>INDEX(Calender!B:B,MATCH(Data!A917,Calender!C:C,0))</f>
        <v>15</v>
      </c>
      <c r="C917" t="s">
        <v>186</v>
      </c>
      <c r="D917" s="9">
        <v>1637074</v>
      </c>
    </row>
    <row r="918" spans="1:4" hidden="1" x14ac:dyDescent="0.3">
      <c r="A918" t="s">
        <v>104</v>
      </c>
      <c r="B918" s="5">
        <f>INDEX(Calender!B:B,MATCH(Data!A918,Calender!C:C,0))</f>
        <v>15</v>
      </c>
      <c r="C918" t="s">
        <v>179</v>
      </c>
      <c r="D918" s="9">
        <v>56677023</v>
      </c>
    </row>
    <row r="919" spans="1:4" hidden="1" x14ac:dyDescent="0.3">
      <c r="A919" t="s">
        <v>104</v>
      </c>
      <c r="B919" s="5">
        <f>INDEX(Calender!B:B,MATCH(Data!A919,Calender!C:C,0))</f>
        <v>15</v>
      </c>
      <c r="C919" t="s">
        <v>160</v>
      </c>
      <c r="D919" s="9" t="s">
        <v>55</v>
      </c>
    </row>
    <row r="920" spans="1:4" hidden="1" x14ac:dyDescent="0.3">
      <c r="A920" t="s">
        <v>104</v>
      </c>
      <c r="B920" s="5">
        <f>INDEX(Calender!B:B,MATCH(Data!A920,Calender!C:C,0))</f>
        <v>15</v>
      </c>
      <c r="C920" t="s">
        <v>161</v>
      </c>
      <c r="D920" s="9" t="s">
        <v>55</v>
      </c>
    </row>
    <row r="921" spans="1:4" hidden="1" x14ac:dyDescent="0.3">
      <c r="A921" t="s">
        <v>104</v>
      </c>
      <c r="B921" s="5">
        <f>INDEX(Calender!B:B,MATCH(Data!A921,Calender!C:C,0))</f>
        <v>15</v>
      </c>
      <c r="C921" t="s">
        <v>162</v>
      </c>
      <c r="D921" s="9">
        <v>1298917</v>
      </c>
    </row>
    <row r="922" spans="1:4" hidden="1" x14ac:dyDescent="0.3">
      <c r="A922" t="s">
        <v>104</v>
      </c>
      <c r="B922" s="5">
        <f>INDEX(Calender!B:B,MATCH(Data!A922,Calender!C:C,0))</f>
        <v>15</v>
      </c>
      <c r="C922" t="s">
        <v>163</v>
      </c>
      <c r="D922" s="9">
        <v>9332020</v>
      </c>
    </row>
    <row r="923" spans="1:4" hidden="1" x14ac:dyDescent="0.3">
      <c r="A923" t="s">
        <v>104</v>
      </c>
      <c r="B923" s="5">
        <f>INDEX(Calender!B:B,MATCH(Data!A923,Calender!C:C,0))</f>
        <v>15</v>
      </c>
      <c r="C923" t="s">
        <v>164</v>
      </c>
      <c r="D923" s="9">
        <v>15377267</v>
      </c>
    </row>
    <row r="924" spans="1:4" hidden="1" x14ac:dyDescent="0.3">
      <c r="A924" t="s">
        <v>104</v>
      </c>
      <c r="B924" s="5">
        <f>INDEX(Calender!B:B,MATCH(Data!A924,Calender!C:C,0))</f>
        <v>15</v>
      </c>
      <c r="C924" t="s">
        <v>165</v>
      </c>
      <c r="D924" s="9">
        <v>3185429</v>
      </c>
    </row>
    <row r="925" spans="1:4" hidden="1" x14ac:dyDescent="0.3">
      <c r="A925" t="s">
        <v>104</v>
      </c>
      <c r="B925" s="5">
        <f>INDEX(Calender!B:B,MATCH(Data!A925,Calender!C:C,0))</f>
        <v>15</v>
      </c>
      <c r="C925" t="s">
        <v>166</v>
      </c>
      <c r="D925" s="9">
        <v>239161</v>
      </c>
    </row>
    <row r="926" spans="1:4" hidden="1" x14ac:dyDescent="0.3">
      <c r="A926" t="s">
        <v>104</v>
      </c>
      <c r="B926" s="5">
        <f>INDEX(Calender!B:B,MATCH(Data!A926,Calender!C:C,0))</f>
        <v>15</v>
      </c>
      <c r="C926" t="s">
        <v>167</v>
      </c>
      <c r="D926" s="9">
        <v>7979303</v>
      </c>
    </row>
    <row r="927" spans="1:4" hidden="1" x14ac:dyDescent="0.3">
      <c r="A927" t="s">
        <v>104</v>
      </c>
      <c r="B927" s="5">
        <f>INDEX(Calender!B:B,MATCH(Data!A927,Calender!C:C,0))</f>
        <v>15</v>
      </c>
      <c r="C927" t="s">
        <v>168</v>
      </c>
      <c r="D927" s="9">
        <v>9818246</v>
      </c>
    </row>
    <row r="928" spans="1:4" hidden="1" x14ac:dyDescent="0.3">
      <c r="A928" t="s">
        <v>104</v>
      </c>
      <c r="B928" s="5">
        <f>INDEX(Calender!B:B,MATCH(Data!A928,Calender!C:C,0))</f>
        <v>15</v>
      </c>
      <c r="C928" t="s">
        <v>39</v>
      </c>
      <c r="D928" s="9">
        <v>254275</v>
      </c>
    </row>
    <row r="929" spans="1:6" hidden="1" x14ac:dyDescent="0.3">
      <c r="A929" t="s">
        <v>104</v>
      </c>
      <c r="B929" s="5">
        <f>INDEX(Calender!B:B,MATCH(Data!A929,Calender!C:C,0))</f>
        <v>15</v>
      </c>
      <c r="C929" t="s">
        <v>40</v>
      </c>
      <c r="D929" s="9">
        <v>3315449</v>
      </c>
    </row>
    <row r="930" spans="1:6" hidden="1" x14ac:dyDescent="0.3">
      <c r="A930" t="s">
        <v>104</v>
      </c>
      <c r="B930" s="5">
        <f>INDEX(Calender!B:B,MATCH(Data!A930,Calender!C:C,0))</f>
        <v>15</v>
      </c>
      <c r="C930" t="s">
        <v>169</v>
      </c>
      <c r="D930" s="9">
        <v>443218</v>
      </c>
    </row>
    <row r="931" spans="1:6" hidden="1" x14ac:dyDescent="0.3">
      <c r="A931" t="s">
        <v>104</v>
      </c>
      <c r="B931" s="5">
        <f>INDEX(Calender!B:B,MATCH(Data!A931,Calender!C:C,0))</f>
        <v>15</v>
      </c>
      <c r="C931" t="s">
        <v>170</v>
      </c>
      <c r="D931" s="9">
        <v>51243285</v>
      </c>
    </row>
    <row r="932" spans="1:6" hidden="1" x14ac:dyDescent="0.3">
      <c r="A932" t="s">
        <v>104</v>
      </c>
      <c r="B932" s="5">
        <f>INDEX(Calender!B:B,MATCH(Data!A932,Calender!C:C,0))</f>
        <v>15</v>
      </c>
      <c r="C932" t="s">
        <v>157</v>
      </c>
      <c r="D932" s="9">
        <v>3250418</v>
      </c>
    </row>
    <row r="933" spans="1:6" hidden="1" x14ac:dyDescent="0.3">
      <c r="A933" t="s">
        <v>104</v>
      </c>
      <c r="B933" s="5">
        <f>INDEX(Calender!B:B,MATCH(Data!A933,Calender!C:C,0))</f>
        <v>15</v>
      </c>
      <c r="C933" t="s">
        <v>158</v>
      </c>
      <c r="D933" s="9">
        <v>75428</v>
      </c>
    </row>
    <row r="934" spans="1:6" hidden="1" x14ac:dyDescent="0.3">
      <c r="A934" t="s">
        <v>104</v>
      </c>
      <c r="B934" s="5">
        <f>INDEX(Calender!B:B,MATCH(Data!A934,Calender!C:C,0))</f>
        <v>15</v>
      </c>
      <c r="C934" t="s">
        <v>184</v>
      </c>
      <c r="D934" s="25">
        <v>0</v>
      </c>
    </row>
    <row r="935" spans="1:6" hidden="1" x14ac:dyDescent="0.3">
      <c r="A935" t="s">
        <v>104</v>
      </c>
      <c r="B935" s="5">
        <f>INDEX(Calender!B:B,MATCH(Data!A935,Calender!C:C,0))</f>
        <v>15</v>
      </c>
      <c r="C935" t="s">
        <v>185</v>
      </c>
      <c r="D935" s="9">
        <v>470818</v>
      </c>
    </row>
    <row r="936" spans="1:6" hidden="1" x14ac:dyDescent="0.3">
      <c r="A936" t="s">
        <v>104</v>
      </c>
      <c r="B936" s="5">
        <f>INDEX(Calender!B:B,MATCH(Data!A936,Calender!C:C,0))</f>
        <v>15</v>
      </c>
      <c r="C936" t="s">
        <v>179</v>
      </c>
      <c r="D936" s="9">
        <v>56677023</v>
      </c>
    </row>
    <row r="937" spans="1:6" hidden="1" x14ac:dyDescent="0.3">
      <c r="A937" t="s">
        <v>104</v>
      </c>
      <c r="B937" s="5">
        <f>INDEX(Calender!B:B,MATCH(Data!A937,Calender!C:C,0))</f>
        <v>15</v>
      </c>
      <c r="C937" t="s">
        <v>21</v>
      </c>
      <c r="D937" s="25">
        <v>0.12540000000000001</v>
      </c>
    </row>
    <row r="938" spans="1:6" hidden="1" x14ac:dyDescent="0.3">
      <c r="A938" s="6" t="s">
        <v>104</v>
      </c>
      <c r="B938" s="5">
        <f>INDEX(Calender!B:B,MATCH(Data!A938,Calender!C:C,0))</f>
        <v>15</v>
      </c>
      <c r="C938" s="6" t="s">
        <v>20</v>
      </c>
      <c r="D938" s="26" t="s">
        <v>56</v>
      </c>
      <c r="E938" s="27" t="s">
        <v>63</v>
      </c>
      <c r="F938" s="27" t="s">
        <v>57</v>
      </c>
    </row>
    <row r="939" spans="1:6" hidden="1" x14ac:dyDescent="0.3">
      <c r="A939" t="s">
        <v>104</v>
      </c>
      <c r="B939" s="5">
        <f>INDEX(Calender!B:B,MATCH(Data!A939,Calender!C:C,0))</f>
        <v>15</v>
      </c>
      <c r="C939" t="s">
        <v>41</v>
      </c>
      <c r="D939" s="9" t="s">
        <v>55</v>
      </c>
      <c r="E939" s="24" t="s">
        <v>55</v>
      </c>
      <c r="F939" s="24" t="s">
        <v>55</v>
      </c>
    </row>
    <row r="940" spans="1:6" hidden="1" x14ac:dyDescent="0.3">
      <c r="A940" t="s">
        <v>104</v>
      </c>
      <c r="B940" s="5">
        <f>INDEX(Calender!B:B,MATCH(Data!A940,Calender!C:C,0))</f>
        <v>15</v>
      </c>
      <c r="C940" t="s">
        <v>42</v>
      </c>
      <c r="D940" s="9">
        <v>763366</v>
      </c>
      <c r="E940" s="24">
        <v>183957</v>
      </c>
      <c r="F940" s="24">
        <v>579409</v>
      </c>
    </row>
    <row r="941" spans="1:6" hidden="1" x14ac:dyDescent="0.3">
      <c r="A941" t="s">
        <v>104</v>
      </c>
      <c r="B941" s="5">
        <f>INDEX(Calender!B:B,MATCH(Data!A941,Calender!C:C,0))</f>
        <v>15</v>
      </c>
      <c r="C941" t="s">
        <v>43</v>
      </c>
      <c r="D941" s="9">
        <v>825198</v>
      </c>
      <c r="E941" s="24">
        <v>392050</v>
      </c>
      <c r="F941" s="24">
        <v>433149</v>
      </c>
    </row>
    <row r="942" spans="1:6" hidden="1" x14ac:dyDescent="0.3">
      <c r="A942" t="s">
        <v>104</v>
      </c>
      <c r="B942" s="5">
        <f>INDEX(Calender!B:B,MATCH(Data!A942,Calender!C:C,0))</f>
        <v>15</v>
      </c>
      <c r="C942" t="s">
        <v>44</v>
      </c>
      <c r="D942" s="9">
        <v>468200</v>
      </c>
      <c r="E942" s="24">
        <v>399191</v>
      </c>
      <c r="F942" s="24">
        <v>69009</v>
      </c>
    </row>
    <row r="943" spans="1:6" hidden="1" x14ac:dyDescent="0.3">
      <c r="A943" t="s">
        <v>104</v>
      </c>
      <c r="B943" s="5">
        <f>INDEX(Calender!B:B,MATCH(Data!A943,Calender!C:C,0))</f>
        <v>15</v>
      </c>
      <c r="C943" t="s">
        <v>171</v>
      </c>
      <c r="D943" s="25">
        <v>3.8899999999999997E-2</v>
      </c>
    </row>
    <row r="944" spans="1:6" hidden="1" x14ac:dyDescent="0.3">
      <c r="A944" t="s">
        <v>104</v>
      </c>
      <c r="B944" s="5">
        <f>INDEX(Calender!B:B,MATCH(Data!A944,Calender!C:C,0))</f>
        <v>15</v>
      </c>
      <c r="C944" t="s">
        <v>172</v>
      </c>
      <c r="D944" s="25">
        <v>2.12E-2</v>
      </c>
    </row>
    <row r="945" spans="1:7" ht="72" hidden="1" x14ac:dyDescent="0.3">
      <c r="A945" s="6" t="s">
        <v>104</v>
      </c>
      <c r="B945" s="5">
        <f>INDEX(Calender!B:B,MATCH(Data!A945,Calender!C:C,0))</f>
        <v>15</v>
      </c>
      <c r="C945" s="6" t="s">
        <v>20</v>
      </c>
      <c r="D945" s="28" t="s">
        <v>126</v>
      </c>
      <c r="E945" s="29" t="s">
        <v>73</v>
      </c>
      <c r="F945" s="27" t="s">
        <v>58</v>
      </c>
    </row>
    <row r="946" spans="1:7" hidden="1" x14ac:dyDescent="0.3">
      <c r="A946" t="s">
        <v>104</v>
      </c>
      <c r="B946" s="5">
        <f>INDEX(Calender!B:B,MATCH(Data!A946,Calender!C:C,0))</f>
        <v>15</v>
      </c>
      <c r="C946" t="s">
        <v>41</v>
      </c>
      <c r="D946" s="9" t="s">
        <v>55</v>
      </c>
      <c r="E946" s="24" t="s">
        <v>55</v>
      </c>
      <c r="F946" s="24" t="s">
        <v>55</v>
      </c>
    </row>
    <row r="947" spans="1:7" hidden="1" x14ac:dyDescent="0.3">
      <c r="A947" t="s">
        <v>104</v>
      </c>
      <c r="B947" s="5">
        <f>INDEX(Calender!B:B,MATCH(Data!A947,Calender!C:C,0))</f>
        <v>15</v>
      </c>
      <c r="C947" t="s">
        <v>42</v>
      </c>
      <c r="D947" s="9">
        <v>763366</v>
      </c>
      <c r="E947" s="24">
        <v>672024</v>
      </c>
      <c r="F947" s="24">
        <v>91342</v>
      </c>
    </row>
    <row r="948" spans="1:7" hidden="1" x14ac:dyDescent="0.3">
      <c r="A948" t="s">
        <v>104</v>
      </c>
      <c r="B948" s="5">
        <f>INDEX(Calender!B:B,MATCH(Data!A948,Calender!C:C,0))</f>
        <v>15</v>
      </c>
      <c r="C948" t="s">
        <v>43</v>
      </c>
      <c r="D948" s="9">
        <v>825198</v>
      </c>
      <c r="E948" s="24">
        <v>847284</v>
      </c>
      <c r="F948" s="24">
        <v>-22085</v>
      </c>
    </row>
    <row r="949" spans="1:7" hidden="1" x14ac:dyDescent="0.3">
      <c r="A949" t="s">
        <v>104</v>
      </c>
      <c r="B949" s="5">
        <f>INDEX(Calender!B:B,MATCH(Data!A949,Calender!C:C,0))</f>
        <v>15</v>
      </c>
      <c r="C949" t="s">
        <v>44</v>
      </c>
      <c r="D949" s="9">
        <v>468200</v>
      </c>
      <c r="E949" s="24">
        <v>329248</v>
      </c>
      <c r="F949" s="24">
        <v>138952</v>
      </c>
    </row>
    <row r="950" spans="1:7" hidden="1" x14ac:dyDescent="0.3">
      <c r="A950" t="s">
        <v>104</v>
      </c>
      <c r="B950" s="5">
        <f>INDEX(Calender!B:B,MATCH(Data!A950,Calender!C:C,0))</f>
        <v>15</v>
      </c>
      <c r="C950" t="s">
        <v>176</v>
      </c>
      <c r="D950" s="9" t="s">
        <v>55</v>
      </c>
    </row>
    <row r="951" spans="1:7" hidden="1" x14ac:dyDescent="0.3">
      <c r="A951" t="s">
        <v>104</v>
      </c>
      <c r="B951" s="5">
        <f>INDEX(Calender!B:B,MATCH(Data!A951,Calender!C:C,0))</f>
        <v>15</v>
      </c>
      <c r="C951" t="s">
        <v>177</v>
      </c>
      <c r="D951" s="9" t="s">
        <v>55</v>
      </c>
    </row>
    <row r="952" spans="1:7" ht="57.6" hidden="1" x14ac:dyDescent="0.3">
      <c r="A952" s="6" t="s">
        <v>104</v>
      </c>
      <c r="B952" s="5">
        <f>INDEX(Calender!B:B,MATCH(Data!A952,Calender!C:C,0))</f>
        <v>15</v>
      </c>
      <c r="C952" s="6" t="s">
        <v>45</v>
      </c>
      <c r="D952" s="28" t="s">
        <v>126</v>
      </c>
      <c r="E952" s="29" t="s">
        <v>74</v>
      </c>
      <c r="F952" s="27" t="s">
        <v>58</v>
      </c>
      <c r="G952" s="30" t="s">
        <v>60</v>
      </c>
    </row>
    <row r="953" spans="1:7" hidden="1" x14ac:dyDescent="0.3">
      <c r="A953" t="s">
        <v>104</v>
      </c>
      <c r="B953" s="5">
        <f>INDEX(Calender!B:B,MATCH(Data!A953,Calender!C:C,0))</f>
        <v>15</v>
      </c>
      <c r="C953" t="s">
        <v>46</v>
      </c>
      <c r="D953" s="9">
        <v>1823734</v>
      </c>
      <c r="E953" s="24">
        <v>1758296</v>
      </c>
      <c r="F953" s="24">
        <v>65438</v>
      </c>
      <c r="G953" s="31">
        <v>3.7199999999999997E-2</v>
      </c>
    </row>
    <row r="954" spans="1:7" hidden="1" x14ac:dyDescent="0.3">
      <c r="A954" t="s">
        <v>104</v>
      </c>
      <c r="B954" s="5">
        <f>INDEX(Calender!B:B,MATCH(Data!A954,Calender!C:C,0))</f>
        <v>15</v>
      </c>
      <c r="C954" t="s">
        <v>47</v>
      </c>
      <c r="D954" s="9">
        <v>805674</v>
      </c>
      <c r="E954" s="24">
        <v>605184</v>
      </c>
      <c r="F954" s="24">
        <v>200490</v>
      </c>
      <c r="G954" s="31">
        <v>0.33129999999999998</v>
      </c>
    </row>
    <row r="955" spans="1:7" hidden="1" x14ac:dyDescent="0.3">
      <c r="A955" t="s">
        <v>101</v>
      </c>
      <c r="B955" s="5">
        <f>INDEX(Calender!B:B,MATCH(Data!A955,Calender!C:C,0))</f>
        <v>17</v>
      </c>
      <c r="C955" t="s">
        <v>173</v>
      </c>
      <c r="D955" s="9">
        <v>4395786</v>
      </c>
    </row>
    <row r="956" spans="1:7" hidden="1" x14ac:dyDescent="0.3">
      <c r="A956" t="s">
        <v>101</v>
      </c>
      <c r="B956" s="5">
        <f>INDEX(Calender!B:B,MATCH(Data!A956,Calender!C:C,0))</f>
        <v>17</v>
      </c>
      <c r="C956" t="s">
        <v>188</v>
      </c>
      <c r="D956" s="9" t="s">
        <v>55</v>
      </c>
    </row>
    <row r="957" spans="1:7" hidden="1" x14ac:dyDescent="0.3">
      <c r="A957" t="s">
        <v>101</v>
      </c>
      <c r="B957" s="5">
        <f>INDEX(Calender!B:B,MATCH(Data!A957,Calender!C:C,0))</f>
        <v>17</v>
      </c>
      <c r="C957" t="s">
        <v>23</v>
      </c>
      <c r="D957" s="9" t="s">
        <v>55</v>
      </c>
    </row>
    <row r="958" spans="1:7" hidden="1" x14ac:dyDescent="0.3">
      <c r="A958" t="s">
        <v>101</v>
      </c>
      <c r="B958" s="5">
        <f>INDEX(Calender!B:B,MATCH(Data!A958,Calender!C:C,0))</f>
        <v>17</v>
      </c>
      <c r="C958" t="s">
        <v>24</v>
      </c>
      <c r="D958" s="9">
        <v>863359</v>
      </c>
    </row>
    <row r="959" spans="1:7" hidden="1" x14ac:dyDescent="0.3">
      <c r="A959" t="s">
        <v>101</v>
      </c>
      <c r="B959" s="5">
        <f>INDEX(Calender!B:B,MATCH(Data!A959,Calender!C:C,0))</f>
        <v>17</v>
      </c>
      <c r="C959" t="s">
        <v>25</v>
      </c>
      <c r="D959" s="9">
        <v>-131564</v>
      </c>
    </row>
    <row r="960" spans="1:7" hidden="1" x14ac:dyDescent="0.3">
      <c r="A960" t="s">
        <v>101</v>
      </c>
      <c r="B960" s="5">
        <f>INDEX(Calender!B:B,MATCH(Data!A960,Calender!C:C,0))</f>
        <v>17</v>
      </c>
      <c r="C960" t="s">
        <v>26</v>
      </c>
      <c r="D960" s="9" t="s">
        <v>55</v>
      </c>
    </row>
    <row r="961" spans="1:4" hidden="1" x14ac:dyDescent="0.3">
      <c r="A961" t="s">
        <v>101</v>
      </c>
      <c r="B961" s="5">
        <f>INDEX(Calender!B:B,MATCH(Data!A961,Calender!C:C,0))</f>
        <v>17</v>
      </c>
      <c r="C961" t="s">
        <v>174</v>
      </c>
      <c r="D961" s="9" t="s">
        <v>55</v>
      </c>
    </row>
    <row r="962" spans="1:4" hidden="1" x14ac:dyDescent="0.3">
      <c r="A962" t="s">
        <v>101</v>
      </c>
      <c r="B962" s="5">
        <f>INDEX(Calender!B:B,MATCH(Data!A962,Calender!C:C,0))</f>
        <v>17</v>
      </c>
      <c r="C962" t="s">
        <v>27</v>
      </c>
      <c r="D962" s="9" t="s">
        <v>55</v>
      </c>
    </row>
    <row r="963" spans="1:4" hidden="1" x14ac:dyDescent="0.3">
      <c r="A963" t="s">
        <v>101</v>
      </c>
      <c r="B963" s="5">
        <f>INDEX(Calender!B:B,MATCH(Data!A963,Calender!C:C,0))</f>
        <v>17</v>
      </c>
      <c r="C963" t="s">
        <v>29</v>
      </c>
    </row>
    <row r="964" spans="1:4" hidden="1" x14ac:dyDescent="0.3">
      <c r="A964" t="s">
        <v>101</v>
      </c>
      <c r="B964" s="5">
        <f>INDEX(Calender!B:B,MATCH(Data!A964,Calender!C:C,0))</f>
        <v>17</v>
      </c>
      <c r="C964" t="s">
        <v>52</v>
      </c>
      <c r="D964" s="9">
        <v>-153000</v>
      </c>
    </row>
    <row r="965" spans="1:4" hidden="1" x14ac:dyDescent="0.3">
      <c r="A965" t="s">
        <v>101</v>
      </c>
      <c r="B965" s="5">
        <f>INDEX(Calender!B:B,MATCH(Data!A965,Calender!C:C,0))</f>
        <v>17</v>
      </c>
      <c r="C965" t="s">
        <v>30</v>
      </c>
      <c r="D965" s="9">
        <v>4974581</v>
      </c>
    </row>
    <row r="966" spans="1:4" hidden="1" x14ac:dyDescent="0.3">
      <c r="A966" t="s">
        <v>101</v>
      </c>
      <c r="B966" s="5">
        <f>INDEX(Calender!B:B,MATCH(Data!A966,Calender!C:C,0))</f>
        <v>17</v>
      </c>
      <c r="C966" t="s">
        <v>53</v>
      </c>
      <c r="D966" s="9">
        <v>1500000</v>
      </c>
    </row>
    <row r="967" spans="1:4" hidden="1" x14ac:dyDescent="0.3">
      <c r="A967" t="s">
        <v>101</v>
      </c>
      <c r="B967" s="5">
        <f>INDEX(Calender!B:B,MATCH(Data!A967,Calender!C:C,0))</f>
        <v>17</v>
      </c>
      <c r="C967" t="s">
        <v>175</v>
      </c>
      <c r="D967" s="9">
        <v>868512</v>
      </c>
    </row>
    <row r="968" spans="1:4" hidden="1" x14ac:dyDescent="0.3">
      <c r="A968" t="s">
        <v>101</v>
      </c>
      <c r="B968" s="5">
        <f>INDEX(Calender!B:B,MATCH(Data!A968,Calender!C:C,0))</f>
        <v>17</v>
      </c>
      <c r="C968" t="s">
        <v>31</v>
      </c>
      <c r="D968" s="9">
        <v>5773</v>
      </c>
    </row>
    <row r="969" spans="1:4" hidden="1" x14ac:dyDescent="0.3">
      <c r="A969" t="s">
        <v>101</v>
      </c>
      <c r="B969" s="5">
        <f>INDEX(Calender!B:B,MATCH(Data!A969,Calender!C:C,0))</f>
        <v>17</v>
      </c>
      <c r="C969" t="s">
        <v>32</v>
      </c>
      <c r="D969" s="9">
        <v>300</v>
      </c>
    </row>
    <row r="970" spans="1:4" hidden="1" x14ac:dyDescent="0.3">
      <c r="A970" t="s">
        <v>101</v>
      </c>
      <c r="B970" s="5">
        <f>INDEX(Calender!B:B,MATCH(Data!A970,Calender!C:C,0))</f>
        <v>17</v>
      </c>
      <c r="C970" t="s">
        <v>22</v>
      </c>
      <c r="D970" s="9">
        <v>2374585</v>
      </c>
    </row>
    <row r="971" spans="1:4" hidden="1" x14ac:dyDescent="0.3">
      <c r="A971" t="s">
        <v>101</v>
      </c>
      <c r="B971" s="5">
        <f>INDEX(Calender!B:B,MATCH(Data!A971,Calender!C:C,0))</f>
        <v>17</v>
      </c>
      <c r="C971" t="s">
        <v>53</v>
      </c>
      <c r="D971" s="9">
        <v>1500000</v>
      </c>
    </row>
    <row r="972" spans="1:4" hidden="1" x14ac:dyDescent="0.3">
      <c r="A972" t="s">
        <v>101</v>
      </c>
      <c r="B972" s="5">
        <f>INDEX(Calender!B:B,MATCH(Data!A972,Calender!C:C,0))</f>
        <v>17</v>
      </c>
      <c r="C972" t="s">
        <v>189</v>
      </c>
      <c r="D972" s="9">
        <v>-153000</v>
      </c>
    </row>
    <row r="973" spans="1:4" hidden="1" x14ac:dyDescent="0.3">
      <c r="A973" t="s">
        <v>101</v>
      </c>
      <c r="B973" s="5">
        <f>INDEX(Calender!B:B,MATCH(Data!A973,Calender!C:C,0))</f>
        <v>17</v>
      </c>
      <c r="C973" t="s">
        <v>54</v>
      </c>
    </row>
    <row r="974" spans="1:4" hidden="1" x14ac:dyDescent="0.3">
      <c r="A974" t="s">
        <v>101</v>
      </c>
      <c r="B974" s="5">
        <f>INDEX(Calender!B:B,MATCH(Data!A974,Calender!C:C,0))</f>
        <v>17</v>
      </c>
      <c r="C974" t="s">
        <v>183</v>
      </c>
      <c r="D974" s="9">
        <v>-153000</v>
      </c>
    </row>
    <row r="975" spans="1:4" hidden="1" x14ac:dyDescent="0.3">
      <c r="A975" t="s">
        <v>101</v>
      </c>
      <c r="B975" s="5">
        <f>INDEX(Calender!B:B,MATCH(Data!A975,Calender!C:C,0))</f>
        <v>17</v>
      </c>
      <c r="C975" t="s">
        <v>34</v>
      </c>
      <c r="D975" s="9">
        <v>4974581</v>
      </c>
    </row>
    <row r="976" spans="1:4" hidden="1" x14ac:dyDescent="0.3">
      <c r="A976" t="s">
        <v>101</v>
      </c>
      <c r="B976" s="5">
        <f>INDEX(Calender!B:B,MATCH(Data!A976,Calender!C:C,0))</f>
        <v>17</v>
      </c>
      <c r="C976" t="s">
        <v>35</v>
      </c>
      <c r="D976" s="9">
        <v>2374585</v>
      </c>
    </row>
    <row r="977" spans="1:4" hidden="1" x14ac:dyDescent="0.3">
      <c r="A977" t="s">
        <v>101</v>
      </c>
      <c r="B977" s="5">
        <f>INDEX(Calender!B:B,MATCH(Data!A977,Calender!C:C,0))</f>
        <v>17</v>
      </c>
      <c r="C977" t="s">
        <v>36</v>
      </c>
      <c r="D977" s="9">
        <v>7349166</v>
      </c>
    </row>
    <row r="978" spans="1:4" x14ac:dyDescent="0.3">
      <c r="A978" t="s">
        <v>101</v>
      </c>
      <c r="B978" s="5">
        <f>INDEX(Calender!B:B,MATCH(Data!A978,Calender!C:C,0))</f>
        <v>17</v>
      </c>
      <c r="C978" t="s">
        <v>37</v>
      </c>
      <c r="D978" s="25">
        <v>8.7900000000000006E-2</v>
      </c>
    </row>
    <row r="979" spans="1:4" x14ac:dyDescent="0.3">
      <c r="A979" t="s">
        <v>101</v>
      </c>
      <c r="B979" s="5">
        <f>INDEX(Calender!B:B,MATCH(Data!A979,Calender!C:C,0))</f>
        <v>17</v>
      </c>
      <c r="C979" t="s">
        <v>38</v>
      </c>
      <c r="D979" s="25">
        <v>0.12989999999999999</v>
      </c>
    </row>
    <row r="980" spans="1:4" hidden="1" x14ac:dyDescent="0.3">
      <c r="A980" t="s">
        <v>101</v>
      </c>
      <c r="B980" s="5">
        <f>INDEX(Calender!B:B,MATCH(Data!A980,Calender!C:C,0))</f>
        <v>17</v>
      </c>
      <c r="C980" t="s">
        <v>170</v>
      </c>
      <c r="D980" s="9">
        <v>50926120</v>
      </c>
    </row>
    <row r="981" spans="1:4" hidden="1" x14ac:dyDescent="0.3">
      <c r="A981" t="s">
        <v>101</v>
      </c>
      <c r="B981" s="5">
        <f>INDEX(Calender!B:B,MATCH(Data!A981,Calender!C:C,0))</f>
        <v>17</v>
      </c>
      <c r="C981" t="s">
        <v>157</v>
      </c>
      <c r="D981" s="9">
        <v>3391227</v>
      </c>
    </row>
    <row r="982" spans="1:4" hidden="1" x14ac:dyDescent="0.3">
      <c r="A982" t="s">
        <v>101</v>
      </c>
      <c r="B982" s="5">
        <f>INDEX(Calender!B:B,MATCH(Data!A982,Calender!C:C,0))</f>
        <v>17</v>
      </c>
      <c r="C982" t="s">
        <v>158</v>
      </c>
      <c r="D982" s="9">
        <v>122210</v>
      </c>
    </row>
    <row r="983" spans="1:4" hidden="1" x14ac:dyDescent="0.3">
      <c r="A983" t="s">
        <v>101</v>
      </c>
      <c r="B983" s="5">
        <f>INDEX(Calender!B:B,MATCH(Data!A983,Calender!C:C,0))</f>
        <v>17</v>
      </c>
      <c r="C983" t="s">
        <v>184</v>
      </c>
    </row>
    <row r="984" spans="1:4" hidden="1" x14ac:dyDescent="0.3">
      <c r="A984" t="s">
        <v>101</v>
      </c>
      <c r="B984" s="5">
        <f>INDEX(Calender!B:B,MATCH(Data!A984,Calender!C:C,0))</f>
        <v>17</v>
      </c>
      <c r="C984" t="s">
        <v>185</v>
      </c>
      <c r="D984" s="9">
        <v>492742</v>
      </c>
    </row>
    <row r="985" spans="1:4" hidden="1" x14ac:dyDescent="0.3">
      <c r="A985" t="s">
        <v>101</v>
      </c>
      <c r="B985" s="5">
        <f>INDEX(Calender!B:B,MATCH(Data!A985,Calender!C:C,0))</f>
        <v>17</v>
      </c>
      <c r="C985" t="s">
        <v>186</v>
      </c>
      <c r="D985" s="9">
        <v>1633187</v>
      </c>
    </row>
    <row r="986" spans="1:4" hidden="1" x14ac:dyDescent="0.3">
      <c r="A986" t="s">
        <v>101</v>
      </c>
      <c r="B986" s="5">
        <f>INDEX(Calender!B:B,MATCH(Data!A986,Calender!C:C,0))</f>
        <v>17</v>
      </c>
      <c r="C986" t="s">
        <v>179</v>
      </c>
      <c r="D986" s="9">
        <v>56565486</v>
      </c>
    </row>
    <row r="987" spans="1:4" hidden="1" x14ac:dyDescent="0.3">
      <c r="A987" t="s">
        <v>101</v>
      </c>
      <c r="B987" s="5">
        <f>INDEX(Calender!B:B,MATCH(Data!A987,Calender!C:C,0))</f>
        <v>17</v>
      </c>
      <c r="C987" t="s">
        <v>160</v>
      </c>
      <c r="D987" s="9" t="s">
        <v>55</v>
      </c>
    </row>
    <row r="988" spans="1:4" hidden="1" x14ac:dyDescent="0.3">
      <c r="A988" t="s">
        <v>101</v>
      </c>
      <c r="B988" s="5">
        <f>INDEX(Calender!B:B,MATCH(Data!A988,Calender!C:C,0))</f>
        <v>17</v>
      </c>
      <c r="C988" t="s">
        <v>161</v>
      </c>
      <c r="D988" s="9" t="s">
        <v>55</v>
      </c>
    </row>
    <row r="989" spans="1:4" hidden="1" x14ac:dyDescent="0.3">
      <c r="A989" t="s">
        <v>101</v>
      </c>
      <c r="B989" s="5">
        <f>INDEX(Calender!B:B,MATCH(Data!A989,Calender!C:C,0))</f>
        <v>17</v>
      </c>
      <c r="C989" t="s">
        <v>162</v>
      </c>
      <c r="D989" s="9">
        <v>1408773</v>
      </c>
    </row>
    <row r="990" spans="1:4" hidden="1" x14ac:dyDescent="0.3">
      <c r="A990" t="s">
        <v>101</v>
      </c>
      <c r="B990" s="5">
        <f>INDEX(Calender!B:B,MATCH(Data!A990,Calender!C:C,0))</f>
        <v>17</v>
      </c>
      <c r="C990" t="s">
        <v>163</v>
      </c>
      <c r="D990" s="9">
        <v>8391505</v>
      </c>
    </row>
    <row r="991" spans="1:4" hidden="1" x14ac:dyDescent="0.3">
      <c r="A991" t="s">
        <v>101</v>
      </c>
      <c r="B991" s="5">
        <f>INDEX(Calender!B:B,MATCH(Data!A991,Calender!C:C,0))</f>
        <v>17</v>
      </c>
      <c r="C991" t="s">
        <v>164</v>
      </c>
      <c r="D991" s="9">
        <v>17251574</v>
      </c>
    </row>
    <row r="992" spans="1:4" hidden="1" x14ac:dyDescent="0.3">
      <c r="A992" t="s">
        <v>101</v>
      </c>
      <c r="B992" s="5">
        <f>INDEX(Calender!B:B,MATCH(Data!A992,Calender!C:C,0))</f>
        <v>17</v>
      </c>
      <c r="C992" t="s">
        <v>165</v>
      </c>
      <c r="D992" s="9">
        <v>3740038</v>
      </c>
    </row>
    <row r="993" spans="1:6" hidden="1" x14ac:dyDescent="0.3">
      <c r="A993" t="s">
        <v>101</v>
      </c>
      <c r="B993" s="5">
        <f>INDEX(Calender!B:B,MATCH(Data!A993,Calender!C:C,0))</f>
        <v>17</v>
      </c>
      <c r="C993" t="s">
        <v>166</v>
      </c>
      <c r="D993" s="9">
        <v>81165</v>
      </c>
    </row>
    <row r="994" spans="1:6" hidden="1" x14ac:dyDescent="0.3">
      <c r="A994" t="s">
        <v>101</v>
      </c>
      <c r="B994" s="5">
        <f>INDEX(Calender!B:B,MATCH(Data!A994,Calender!C:C,0))</f>
        <v>17</v>
      </c>
      <c r="C994" t="s">
        <v>167</v>
      </c>
      <c r="D994" s="9">
        <v>8960424</v>
      </c>
    </row>
    <row r="995" spans="1:6" hidden="1" x14ac:dyDescent="0.3">
      <c r="A995" t="s">
        <v>101</v>
      </c>
      <c r="B995" s="5">
        <f>INDEX(Calender!B:B,MATCH(Data!A995,Calender!C:C,0))</f>
        <v>17</v>
      </c>
      <c r="C995" t="s">
        <v>168</v>
      </c>
      <c r="D995" s="9">
        <v>6798520</v>
      </c>
    </row>
    <row r="996" spans="1:6" hidden="1" x14ac:dyDescent="0.3">
      <c r="A996" t="s">
        <v>101</v>
      </c>
      <c r="B996" s="5">
        <f>INDEX(Calender!B:B,MATCH(Data!A996,Calender!C:C,0))</f>
        <v>17</v>
      </c>
      <c r="C996" t="s">
        <v>39</v>
      </c>
      <c r="D996" s="9">
        <v>482364</v>
      </c>
    </row>
    <row r="997" spans="1:6" hidden="1" x14ac:dyDescent="0.3">
      <c r="A997" t="s">
        <v>101</v>
      </c>
      <c r="B997" s="5">
        <f>INDEX(Calender!B:B,MATCH(Data!A997,Calender!C:C,0))</f>
        <v>17</v>
      </c>
      <c r="C997" t="s">
        <v>190</v>
      </c>
      <c r="D997" s="9">
        <v>100096</v>
      </c>
    </row>
    <row r="998" spans="1:6" hidden="1" x14ac:dyDescent="0.3">
      <c r="A998" t="s">
        <v>101</v>
      </c>
      <c r="B998" s="5">
        <f>INDEX(Calender!B:B,MATCH(Data!A998,Calender!C:C,0))</f>
        <v>17</v>
      </c>
      <c r="C998" t="s">
        <v>191</v>
      </c>
      <c r="D998" s="9">
        <v>63903</v>
      </c>
    </row>
    <row r="999" spans="1:6" hidden="1" x14ac:dyDescent="0.3">
      <c r="A999" t="s">
        <v>101</v>
      </c>
      <c r="B999" s="5">
        <f>INDEX(Calender!B:B,MATCH(Data!A999,Calender!C:C,0))</f>
        <v>17</v>
      </c>
      <c r="C999" t="s">
        <v>40</v>
      </c>
      <c r="D999" s="9">
        <v>3252582</v>
      </c>
    </row>
    <row r="1000" spans="1:6" hidden="1" x14ac:dyDescent="0.3">
      <c r="A1000" t="s">
        <v>101</v>
      </c>
      <c r="B1000" s="5">
        <f>INDEX(Calender!B:B,MATCH(Data!A1000,Calender!C:C,0))</f>
        <v>17</v>
      </c>
      <c r="C1000" t="s">
        <v>169</v>
      </c>
      <c r="D1000" s="9">
        <v>395175</v>
      </c>
    </row>
    <row r="1001" spans="1:6" hidden="1" x14ac:dyDescent="0.3">
      <c r="A1001" t="s">
        <v>101</v>
      </c>
      <c r="B1001" s="5">
        <f>INDEX(Calender!B:B,MATCH(Data!A1001,Calender!C:C,0))</f>
        <v>17</v>
      </c>
      <c r="C1001" t="s">
        <v>170</v>
      </c>
      <c r="D1001" s="9">
        <v>50926120</v>
      </c>
    </row>
    <row r="1002" spans="1:6" hidden="1" x14ac:dyDescent="0.3">
      <c r="A1002" t="s">
        <v>101</v>
      </c>
      <c r="B1002" s="5">
        <f>INDEX(Calender!B:B,MATCH(Data!A1002,Calender!C:C,0))</f>
        <v>17</v>
      </c>
      <c r="C1002" t="s">
        <v>157</v>
      </c>
      <c r="D1002" s="9">
        <v>3391227</v>
      </c>
    </row>
    <row r="1003" spans="1:6" hidden="1" x14ac:dyDescent="0.3">
      <c r="A1003" t="s">
        <v>101</v>
      </c>
      <c r="B1003" s="5">
        <f>INDEX(Calender!B:B,MATCH(Data!A1003,Calender!C:C,0))</f>
        <v>17</v>
      </c>
      <c r="C1003" t="s">
        <v>158</v>
      </c>
      <c r="D1003" s="9">
        <v>122210</v>
      </c>
    </row>
    <row r="1004" spans="1:6" hidden="1" x14ac:dyDescent="0.3">
      <c r="A1004" t="s">
        <v>101</v>
      </c>
      <c r="B1004" s="5">
        <f>INDEX(Calender!B:B,MATCH(Data!A1004,Calender!C:C,0))</f>
        <v>17</v>
      </c>
      <c r="C1004" t="s">
        <v>184</v>
      </c>
      <c r="D1004" s="25">
        <v>0</v>
      </c>
    </row>
    <row r="1005" spans="1:6" hidden="1" x14ac:dyDescent="0.3">
      <c r="A1005" t="s">
        <v>101</v>
      </c>
      <c r="B1005" s="5">
        <f>INDEX(Calender!B:B,MATCH(Data!A1005,Calender!C:C,0))</f>
        <v>17</v>
      </c>
      <c r="C1005" t="s">
        <v>185</v>
      </c>
      <c r="D1005" s="9">
        <v>492742</v>
      </c>
    </row>
    <row r="1006" spans="1:6" hidden="1" x14ac:dyDescent="0.3">
      <c r="A1006" t="s">
        <v>101</v>
      </c>
      <c r="B1006" s="5">
        <f>INDEX(Calender!B:B,MATCH(Data!A1006,Calender!C:C,0))</f>
        <v>17</v>
      </c>
      <c r="C1006" t="s">
        <v>179</v>
      </c>
      <c r="D1006" s="9">
        <v>56565486</v>
      </c>
    </row>
    <row r="1007" spans="1:6" hidden="1" x14ac:dyDescent="0.3">
      <c r="A1007" t="s">
        <v>101</v>
      </c>
      <c r="B1007" s="5">
        <f>INDEX(Calender!B:B,MATCH(Data!A1007,Calender!C:C,0))</f>
        <v>17</v>
      </c>
      <c r="C1007" t="s">
        <v>21</v>
      </c>
      <c r="D1007" s="25">
        <v>0.12989999999999999</v>
      </c>
    </row>
    <row r="1008" spans="1:6" hidden="1" x14ac:dyDescent="0.3">
      <c r="A1008" s="6" t="s">
        <v>101</v>
      </c>
      <c r="B1008" s="5">
        <f>INDEX(Calender!B:B,MATCH(Data!A1008,Calender!C:C,0))</f>
        <v>17</v>
      </c>
      <c r="C1008" s="6" t="s">
        <v>20</v>
      </c>
      <c r="D1008" s="26" t="s">
        <v>56</v>
      </c>
      <c r="E1008" s="27" t="s">
        <v>63</v>
      </c>
      <c r="F1008" s="27" t="s">
        <v>57</v>
      </c>
    </row>
    <row r="1009" spans="1:7" hidden="1" x14ac:dyDescent="0.3">
      <c r="A1009" t="s">
        <v>101</v>
      </c>
      <c r="B1009" s="5">
        <f>INDEX(Calender!B:B,MATCH(Data!A1009,Calender!C:C,0))</f>
        <v>17</v>
      </c>
      <c r="C1009" t="s">
        <v>41</v>
      </c>
      <c r="D1009" s="9" t="s">
        <v>55</v>
      </c>
      <c r="E1009" s="24" t="s">
        <v>55</v>
      </c>
      <c r="F1009" s="24" t="s">
        <v>55</v>
      </c>
    </row>
    <row r="1010" spans="1:7" hidden="1" x14ac:dyDescent="0.3">
      <c r="A1010" t="s">
        <v>101</v>
      </c>
      <c r="B1010" s="5">
        <f>INDEX(Calender!B:B,MATCH(Data!A1010,Calender!C:C,0))</f>
        <v>17</v>
      </c>
      <c r="C1010" t="s">
        <v>42</v>
      </c>
      <c r="D1010" s="9">
        <v>612482</v>
      </c>
      <c r="E1010" s="24">
        <v>145735</v>
      </c>
      <c r="F1010" s="24">
        <v>466747</v>
      </c>
    </row>
    <row r="1011" spans="1:7" hidden="1" x14ac:dyDescent="0.3">
      <c r="A1011" t="s">
        <v>101</v>
      </c>
      <c r="B1011" s="5">
        <f>INDEX(Calender!B:B,MATCH(Data!A1011,Calender!C:C,0))</f>
        <v>17</v>
      </c>
      <c r="C1011" t="s">
        <v>43</v>
      </c>
      <c r="D1011" s="9">
        <v>768028</v>
      </c>
      <c r="E1011" s="24">
        <v>374151</v>
      </c>
      <c r="F1011" s="24">
        <v>393877</v>
      </c>
    </row>
    <row r="1012" spans="1:7" hidden="1" x14ac:dyDescent="0.3">
      <c r="A1012" t="s">
        <v>101</v>
      </c>
      <c r="B1012" s="5">
        <f>INDEX(Calender!B:B,MATCH(Data!A1012,Calender!C:C,0))</f>
        <v>17</v>
      </c>
      <c r="C1012" t="s">
        <v>44</v>
      </c>
      <c r="D1012" s="9">
        <v>660503</v>
      </c>
      <c r="E1012" s="24">
        <v>577922</v>
      </c>
      <c r="F1012" s="24">
        <v>82581</v>
      </c>
    </row>
    <row r="1013" spans="1:7" hidden="1" x14ac:dyDescent="0.3">
      <c r="A1013" t="s">
        <v>101</v>
      </c>
      <c r="B1013" s="5">
        <f>INDEX(Calender!B:B,MATCH(Data!A1013,Calender!C:C,0))</f>
        <v>17</v>
      </c>
      <c r="C1013" t="s">
        <v>171</v>
      </c>
      <c r="D1013" s="25">
        <v>3.7499999999999999E-2</v>
      </c>
    </row>
    <row r="1014" spans="1:7" hidden="1" x14ac:dyDescent="0.3">
      <c r="A1014" t="s">
        <v>101</v>
      </c>
      <c r="B1014" s="5">
        <f>INDEX(Calender!B:B,MATCH(Data!A1014,Calender!C:C,0))</f>
        <v>17</v>
      </c>
      <c r="C1014" t="s">
        <v>172</v>
      </c>
      <c r="D1014" s="25">
        <v>1.7999999999999999E-2</v>
      </c>
    </row>
    <row r="1015" spans="1:7" ht="57.6" hidden="1" x14ac:dyDescent="0.3">
      <c r="A1015" s="6" t="s">
        <v>101</v>
      </c>
      <c r="B1015" s="5">
        <f>INDEX(Calender!B:B,MATCH(Data!A1015,Calender!C:C,0))</f>
        <v>17</v>
      </c>
      <c r="C1015" s="6" t="s">
        <v>20</v>
      </c>
      <c r="D1015" s="28" t="s">
        <v>143</v>
      </c>
      <c r="E1015" s="29" t="s">
        <v>87</v>
      </c>
      <c r="F1015" s="27" t="s">
        <v>58</v>
      </c>
    </row>
    <row r="1016" spans="1:7" hidden="1" x14ac:dyDescent="0.3">
      <c r="A1016" t="s">
        <v>101</v>
      </c>
      <c r="B1016" s="5">
        <f>INDEX(Calender!B:B,MATCH(Data!A1016,Calender!C:C,0))</f>
        <v>17</v>
      </c>
      <c r="C1016" t="s">
        <v>41</v>
      </c>
      <c r="D1016" s="9" t="s">
        <v>55</v>
      </c>
      <c r="E1016" s="24" t="s">
        <v>55</v>
      </c>
      <c r="F1016" s="24" t="s">
        <v>55</v>
      </c>
    </row>
    <row r="1017" spans="1:7" hidden="1" x14ac:dyDescent="0.3">
      <c r="A1017" t="s">
        <v>101</v>
      </c>
      <c r="B1017" s="5">
        <f>INDEX(Calender!B:B,MATCH(Data!A1017,Calender!C:C,0))</f>
        <v>17</v>
      </c>
      <c r="C1017" t="s">
        <v>42</v>
      </c>
      <c r="D1017" s="9">
        <v>612482</v>
      </c>
      <c r="E1017" s="24">
        <v>459750</v>
      </c>
      <c r="F1017" s="24">
        <v>152732</v>
      </c>
    </row>
    <row r="1018" spans="1:7" hidden="1" x14ac:dyDescent="0.3">
      <c r="A1018" t="s">
        <v>101</v>
      </c>
      <c r="B1018" s="5">
        <f>INDEX(Calender!B:B,MATCH(Data!A1018,Calender!C:C,0))</f>
        <v>17</v>
      </c>
      <c r="C1018" t="s">
        <v>43</v>
      </c>
      <c r="D1018" s="9">
        <v>768028</v>
      </c>
      <c r="E1018" s="24">
        <v>528369</v>
      </c>
      <c r="F1018" s="24">
        <v>239658</v>
      </c>
    </row>
    <row r="1019" spans="1:7" hidden="1" x14ac:dyDescent="0.3">
      <c r="A1019" t="s">
        <v>101</v>
      </c>
      <c r="B1019" s="5">
        <f>INDEX(Calender!B:B,MATCH(Data!A1019,Calender!C:C,0))</f>
        <v>17</v>
      </c>
      <c r="C1019" t="s">
        <v>44</v>
      </c>
      <c r="D1019" s="9">
        <v>660503</v>
      </c>
      <c r="E1019" s="24">
        <v>581411</v>
      </c>
      <c r="F1019" s="24">
        <v>79092</v>
      </c>
    </row>
    <row r="1020" spans="1:7" hidden="1" x14ac:dyDescent="0.3">
      <c r="A1020" t="s">
        <v>101</v>
      </c>
      <c r="B1020" s="5">
        <f>INDEX(Calender!B:B,MATCH(Data!A1020,Calender!C:C,0))</f>
        <v>17</v>
      </c>
      <c r="C1020" t="s">
        <v>176</v>
      </c>
      <c r="D1020" s="9" t="s">
        <v>55</v>
      </c>
    </row>
    <row r="1021" spans="1:7" hidden="1" x14ac:dyDescent="0.3">
      <c r="A1021" t="s">
        <v>101</v>
      </c>
      <c r="B1021" s="5">
        <f>INDEX(Calender!B:B,MATCH(Data!A1021,Calender!C:C,0))</f>
        <v>17</v>
      </c>
      <c r="C1021" t="s">
        <v>177</v>
      </c>
      <c r="D1021" s="9" t="s">
        <v>55</v>
      </c>
    </row>
    <row r="1022" spans="1:7" ht="57.6" hidden="1" x14ac:dyDescent="0.3">
      <c r="A1022" s="6" t="s">
        <v>101</v>
      </c>
      <c r="B1022" s="5">
        <f>INDEX(Calender!B:B,MATCH(Data!A1022,Calender!C:C,0))</f>
        <v>17</v>
      </c>
      <c r="C1022" s="6" t="s">
        <v>45</v>
      </c>
      <c r="D1022" s="28" t="s">
        <v>144</v>
      </c>
      <c r="E1022" s="29" t="s">
        <v>88</v>
      </c>
      <c r="F1022" s="27" t="s">
        <v>58</v>
      </c>
      <c r="G1022" s="30" t="s">
        <v>60</v>
      </c>
    </row>
    <row r="1023" spans="1:7" hidden="1" x14ac:dyDescent="0.3">
      <c r="A1023" t="s">
        <v>101</v>
      </c>
      <c r="B1023" s="5">
        <f>INDEX(Calender!B:B,MATCH(Data!A1023,Calender!C:C,0))</f>
        <v>17</v>
      </c>
      <c r="C1023" t="s">
        <v>46</v>
      </c>
      <c r="D1023" s="9">
        <v>1966320</v>
      </c>
      <c r="E1023" s="24">
        <v>1629906</v>
      </c>
      <c r="F1023" s="24">
        <v>336414</v>
      </c>
      <c r="G1023" s="31">
        <v>0.2064</v>
      </c>
    </row>
    <row r="1024" spans="1:7" hidden="1" x14ac:dyDescent="0.3">
      <c r="A1024" t="s">
        <v>101</v>
      </c>
      <c r="B1024" s="5">
        <f>INDEX(Calender!B:B,MATCH(Data!A1024,Calender!C:C,0))</f>
        <v>17</v>
      </c>
      <c r="C1024" t="s">
        <v>47</v>
      </c>
      <c r="D1024" s="9">
        <v>1016547</v>
      </c>
      <c r="E1024" s="24">
        <v>674908</v>
      </c>
      <c r="F1024" s="24">
        <v>341639</v>
      </c>
      <c r="G1024" s="31">
        <v>0.50619999999999998</v>
      </c>
    </row>
    <row r="1025" spans="1:4" hidden="1" x14ac:dyDescent="0.3">
      <c r="A1025" t="s">
        <v>105</v>
      </c>
      <c r="B1025" s="5">
        <f>INDEX(Calender!B:B,MATCH(Data!A1025,Calender!C:C,0))</f>
        <v>18</v>
      </c>
      <c r="C1025" t="s">
        <v>173</v>
      </c>
      <c r="D1025" s="9">
        <v>4395786</v>
      </c>
    </row>
    <row r="1026" spans="1:4" hidden="1" x14ac:dyDescent="0.3">
      <c r="A1026" t="s">
        <v>105</v>
      </c>
      <c r="B1026" s="5">
        <f>INDEX(Calender!B:B,MATCH(Data!A1026,Calender!C:C,0))</f>
        <v>18</v>
      </c>
      <c r="C1026" t="s">
        <v>188</v>
      </c>
    </row>
    <row r="1027" spans="1:4" hidden="1" x14ac:dyDescent="0.3">
      <c r="A1027" t="s">
        <v>105</v>
      </c>
      <c r="B1027" s="5">
        <f>INDEX(Calender!B:B,MATCH(Data!A1027,Calender!C:C,0))</f>
        <v>18</v>
      </c>
      <c r="C1027" t="s">
        <v>23</v>
      </c>
    </row>
    <row r="1028" spans="1:4" hidden="1" x14ac:dyDescent="0.3">
      <c r="A1028" t="s">
        <v>105</v>
      </c>
      <c r="B1028" s="5">
        <f>INDEX(Calender!B:B,MATCH(Data!A1028,Calender!C:C,0))</f>
        <v>18</v>
      </c>
      <c r="C1028" t="s">
        <v>24</v>
      </c>
    </row>
    <row r="1029" spans="1:4" hidden="1" x14ac:dyDescent="0.3">
      <c r="A1029" t="s">
        <v>105</v>
      </c>
      <c r="B1029" s="5">
        <f>INDEX(Calender!B:B,MATCH(Data!A1029,Calender!C:C,0))</f>
        <v>18</v>
      </c>
      <c r="C1029" t="s">
        <v>25</v>
      </c>
      <c r="D1029" s="9">
        <v>802922</v>
      </c>
    </row>
    <row r="1030" spans="1:4" hidden="1" x14ac:dyDescent="0.3">
      <c r="A1030" t="s">
        <v>105</v>
      </c>
      <c r="B1030" s="5">
        <f>INDEX(Calender!B:B,MATCH(Data!A1030,Calender!C:C,0))</f>
        <v>18</v>
      </c>
      <c r="C1030" t="s">
        <v>26</v>
      </c>
      <c r="D1030" s="9">
        <v>-227691</v>
      </c>
    </row>
    <row r="1031" spans="1:4" hidden="1" x14ac:dyDescent="0.3">
      <c r="A1031" t="s">
        <v>105</v>
      </c>
      <c r="B1031" s="5">
        <f>INDEX(Calender!B:B,MATCH(Data!A1031,Calender!C:C,0))</f>
        <v>18</v>
      </c>
      <c r="C1031" t="s">
        <v>174</v>
      </c>
    </row>
    <row r="1032" spans="1:4" hidden="1" x14ac:dyDescent="0.3">
      <c r="A1032" t="s">
        <v>105</v>
      </c>
      <c r="B1032" s="5">
        <f>INDEX(Calender!B:B,MATCH(Data!A1032,Calender!C:C,0))</f>
        <v>18</v>
      </c>
      <c r="C1032" t="s">
        <v>27</v>
      </c>
    </row>
    <row r="1033" spans="1:4" hidden="1" x14ac:dyDescent="0.3">
      <c r="A1033" t="s">
        <v>105</v>
      </c>
      <c r="B1033" s="5">
        <f>INDEX(Calender!B:B,MATCH(Data!A1033,Calender!C:C,0))</f>
        <v>18</v>
      </c>
      <c r="C1033" t="s">
        <v>29</v>
      </c>
    </row>
    <row r="1034" spans="1:4" hidden="1" x14ac:dyDescent="0.3">
      <c r="A1034" t="s">
        <v>105</v>
      </c>
      <c r="B1034" s="5">
        <f>INDEX(Calender!B:B,MATCH(Data!A1034,Calender!C:C,0))</f>
        <v>18</v>
      </c>
      <c r="C1034" t="s">
        <v>52</v>
      </c>
      <c r="D1034" s="9">
        <v>-153000</v>
      </c>
    </row>
    <row r="1035" spans="1:4" hidden="1" x14ac:dyDescent="0.3">
      <c r="A1035" t="s">
        <v>105</v>
      </c>
      <c r="B1035" s="5">
        <f>INDEX(Calender!B:B,MATCH(Data!A1035,Calender!C:C,0))</f>
        <v>18</v>
      </c>
      <c r="C1035" t="s">
        <v>30</v>
      </c>
      <c r="D1035" s="9">
        <v>4818016</v>
      </c>
    </row>
    <row r="1036" spans="1:4" hidden="1" x14ac:dyDescent="0.3">
      <c r="A1036" t="s">
        <v>105</v>
      </c>
      <c r="B1036" s="5">
        <f>INDEX(Calender!B:B,MATCH(Data!A1036,Calender!C:C,0))</f>
        <v>18</v>
      </c>
      <c r="C1036" t="s">
        <v>53</v>
      </c>
      <c r="D1036" s="9">
        <v>1500000</v>
      </c>
    </row>
    <row r="1037" spans="1:4" hidden="1" x14ac:dyDescent="0.3">
      <c r="A1037" t="s">
        <v>105</v>
      </c>
      <c r="B1037" s="5">
        <f>INDEX(Calender!B:B,MATCH(Data!A1037,Calender!C:C,0))</f>
        <v>18</v>
      </c>
      <c r="C1037" t="s">
        <v>175</v>
      </c>
      <c r="D1037" s="9">
        <v>833042</v>
      </c>
    </row>
    <row r="1038" spans="1:4" hidden="1" x14ac:dyDescent="0.3">
      <c r="A1038" t="s">
        <v>105</v>
      </c>
      <c r="B1038" s="5">
        <f>INDEX(Calender!B:B,MATCH(Data!A1038,Calender!C:C,0))</f>
        <v>18</v>
      </c>
      <c r="C1038" t="s">
        <v>31</v>
      </c>
      <c r="D1038" s="9">
        <v>5773</v>
      </c>
    </row>
    <row r="1039" spans="1:4" hidden="1" x14ac:dyDescent="0.3">
      <c r="A1039" t="s">
        <v>105</v>
      </c>
      <c r="B1039" s="5">
        <f>INDEX(Calender!B:B,MATCH(Data!A1039,Calender!C:C,0))</f>
        <v>18</v>
      </c>
      <c r="C1039" t="s">
        <v>32</v>
      </c>
      <c r="D1039" s="9">
        <v>300</v>
      </c>
    </row>
    <row r="1040" spans="1:4" hidden="1" x14ac:dyDescent="0.3">
      <c r="A1040" t="s">
        <v>105</v>
      </c>
      <c r="B1040" s="5">
        <f>INDEX(Calender!B:B,MATCH(Data!A1040,Calender!C:C,0))</f>
        <v>18</v>
      </c>
      <c r="C1040" t="s">
        <v>22</v>
      </c>
      <c r="D1040" s="9">
        <v>2339115</v>
      </c>
    </row>
    <row r="1041" spans="1:4" hidden="1" x14ac:dyDescent="0.3">
      <c r="A1041" t="s">
        <v>105</v>
      </c>
      <c r="B1041" s="5">
        <f>INDEX(Calender!B:B,MATCH(Data!A1041,Calender!C:C,0))</f>
        <v>18</v>
      </c>
      <c r="C1041" t="s">
        <v>53</v>
      </c>
      <c r="D1041" s="9">
        <v>1500000</v>
      </c>
    </row>
    <row r="1042" spans="1:4" hidden="1" x14ac:dyDescent="0.3">
      <c r="A1042" t="s">
        <v>105</v>
      </c>
      <c r="B1042" s="5">
        <f>INDEX(Calender!B:B,MATCH(Data!A1042,Calender!C:C,0))</f>
        <v>18</v>
      </c>
      <c r="C1042" t="s">
        <v>182</v>
      </c>
      <c r="D1042" s="9">
        <v>-153000</v>
      </c>
    </row>
    <row r="1043" spans="1:4" hidden="1" x14ac:dyDescent="0.3">
      <c r="A1043" t="s">
        <v>105</v>
      </c>
      <c r="B1043" s="5">
        <f>INDEX(Calender!B:B,MATCH(Data!A1043,Calender!C:C,0))</f>
        <v>18</v>
      </c>
      <c r="C1043" t="s">
        <v>54</v>
      </c>
    </row>
    <row r="1044" spans="1:4" hidden="1" x14ac:dyDescent="0.3">
      <c r="A1044" t="s">
        <v>105</v>
      </c>
      <c r="B1044" s="5">
        <f>INDEX(Calender!B:B,MATCH(Data!A1044,Calender!C:C,0))</f>
        <v>18</v>
      </c>
      <c r="C1044" t="s">
        <v>183</v>
      </c>
      <c r="D1044" s="9">
        <v>-153000</v>
      </c>
    </row>
    <row r="1045" spans="1:4" hidden="1" x14ac:dyDescent="0.3">
      <c r="A1045" t="s">
        <v>105</v>
      </c>
      <c r="B1045" s="5">
        <f>INDEX(Calender!B:B,MATCH(Data!A1045,Calender!C:C,0))</f>
        <v>18</v>
      </c>
      <c r="C1045" t="s">
        <v>34</v>
      </c>
      <c r="D1045" s="9">
        <v>4818016</v>
      </c>
    </row>
    <row r="1046" spans="1:4" hidden="1" x14ac:dyDescent="0.3">
      <c r="A1046" t="s">
        <v>105</v>
      </c>
      <c r="B1046" s="5">
        <f>INDEX(Calender!B:B,MATCH(Data!A1046,Calender!C:C,0))</f>
        <v>18</v>
      </c>
      <c r="C1046" t="s">
        <v>35</v>
      </c>
      <c r="D1046" s="9">
        <v>2339115</v>
      </c>
    </row>
    <row r="1047" spans="1:4" hidden="1" x14ac:dyDescent="0.3">
      <c r="A1047" t="s">
        <v>105</v>
      </c>
      <c r="B1047" s="5">
        <f>INDEX(Calender!B:B,MATCH(Data!A1047,Calender!C:C,0))</f>
        <v>18</v>
      </c>
      <c r="C1047" t="s">
        <v>36</v>
      </c>
      <c r="D1047" s="9">
        <v>7157132</v>
      </c>
    </row>
    <row r="1048" spans="1:4" x14ac:dyDescent="0.3">
      <c r="A1048" t="s">
        <v>105</v>
      </c>
      <c r="B1048" s="5">
        <f>INDEX(Calender!B:B,MATCH(Data!A1048,Calender!C:C,0))</f>
        <v>18</v>
      </c>
      <c r="C1048" t="s">
        <v>37</v>
      </c>
      <c r="D1048" s="25">
        <v>8.5900000000000004E-2</v>
      </c>
    </row>
    <row r="1049" spans="1:4" x14ac:dyDescent="0.3">
      <c r="A1049" t="s">
        <v>105</v>
      </c>
      <c r="B1049" s="5">
        <f>INDEX(Calender!B:B,MATCH(Data!A1049,Calender!C:C,0))</f>
        <v>18</v>
      </c>
      <c r="C1049" t="s">
        <v>38</v>
      </c>
      <c r="D1049" s="25">
        <v>0.12759999999999999</v>
      </c>
    </row>
    <row r="1050" spans="1:4" hidden="1" x14ac:dyDescent="0.3">
      <c r="A1050" t="s">
        <v>105</v>
      </c>
      <c r="B1050" s="5">
        <f>INDEX(Calender!B:B,MATCH(Data!A1050,Calender!C:C,0))</f>
        <v>18</v>
      </c>
      <c r="C1050" t="s">
        <v>170</v>
      </c>
      <c r="D1050" s="9">
        <v>50487408</v>
      </c>
    </row>
    <row r="1051" spans="1:4" hidden="1" x14ac:dyDescent="0.3">
      <c r="A1051" t="s">
        <v>105</v>
      </c>
      <c r="B1051" s="5">
        <f>INDEX(Calender!B:B,MATCH(Data!A1051,Calender!C:C,0))</f>
        <v>18</v>
      </c>
      <c r="C1051" t="s">
        <v>157</v>
      </c>
      <c r="D1051" s="9">
        <v>3390916</v>
      </c>
    </row>
    <row r="1052" spans="1:4" hidden="1" x14ac:dyDescent="0.3">
      <c r="A1052" t="s">
        <v>105</v>
      </c>
      <c r="B1052" s="5">
        <f>INDEX(Calender!B:B,MATCH(Data!A1052,Calender!C:C,0))</f>
        <v>18</v>
      </c>
      <c r="C1052" t="s">
        <v>158</v>
      </c>
      <c r="D1052" s="9">
        <v>89402</v>
      </c>
    </row>
    <row r="1053" spans="1:4" hidden="1" x14ac:dyDescent="0.3">
      <c r="A1053" t="s">
        <v>105</v>
      </c>
      <c r="B1053" s="5">
        <f>INDEX(Calender!B:B,MATCH(Data!A1053,Calender!C:C,0))</f>
        <v>18</v>
      </c>
      <c r="C1053" t="s">
        <v>184</v>
      </c>
    </row>
    <row r="1054" spans="1:4" hidden="1" x14ac:dyDescent="0.3">
      <c r="A1054" t="s">
        <v>105</v>
      </c>
      <c r="B1054" s="5">
        <f>INDEX(Calender!B:B,MATCH(Data!A1054,Calender!C:C,0))</f>
        <v>18</v>
      </c>
      <c r="C1054" t="s">
        <v>185</v>
      </c>
      <c r="D1054" s="9">
        <v>492618</v>
      </c>
    </row>
    <row r="1055" spans="1:4" hidden="1" x14ac:dyDescent="0.3">
      <c r="A1055" t="s">
        <v>105</v>
      </c>
      <c r="B1055" s="5">
        <f>INDEX(Calender!B:B,MATCH(Data!A1055,Calender!C:C,0))</f>
        <v>18</v>
      </c>
      <c r="C1055" t="s">
        <v>186</v>
      </c>
      <c r="D1055" s="9">
        <v>1619032</v>
      </c>
    </row>
    <row r="1056" spans="1:4" hidden="1" x14ac:dyDescent="0.3">
      <c r="A1056" t="s">
        <v>105</v>
      </c>
      <c r="B1056" s="5">
        <f>INDEX(Calender!B:B,MATCH(Data!A1056,Calender!C:C,0))</f>
        <v>18</v>
      </c>
      <c r="C1056" t="s">
        <v>179</v>
      </c>
      <c r="D1056" s="9">
        <v>56079375</v>
      </c>
    </row>
    <row r="1057" spans="1:4" hidden="1" x14ac:dyDescent="0.3">
      <c r="A1057" t="s">
        <v>105</v>
      </c>
      <c r="B1057" s="5">
        <f>INDEX(Calender!B:B,MATCH(Data!A1057,Calender!C:C,0))</f>
        <v>18</v>
      </c>
      <c r="C1057" t="s">
        <v>160</v>
      </c>
      <c r="D1057" s="9" t="s">
        <v>55</v>
      </c>
    </row>
    <row r="1058" spans="1:4" hidden="1" x14ac:dyDescent="0.3">
      <c r="A1058" t="s">
        <v>105</v>
      </c>
      <c r="B1058" s="5">
        <f>INDEX(Calender!B:B,MATCH(Data!A1058,Calender!C:C,0))</f>
        <v>18</v>
      </c>
      <c r="C1058" t="s">
        <v>161</v>
      </c>
      <c r="D1058" s="9" t="s">
        <v>55</v>
      </c>
    </row>
    <row r="1059" spans="1:4" hidden="1" x14ac:dyDescent="0.3">
      <c r="A1059" t="s">
        <v>105</v>
      </c>
      <c r="B1059" s="5">
        <f>INDEX(Calender!B:B,MATCH(Data!A1059,Calender!C:C,0))</f>
        <v>18</v>
      </c>
      <c r="C1059" t="s">
        <v>162</v>
      </c>
      <c r="D1059" s="9">
        <v>1036180</v>
      </c>
    </row>
    <row r="1060" spans="1:4" hidden="1" x14ac:dyDescent="0.3">
      <c r="A1060" t="s">
        <v>105</v>
      </c>
      <c r="B1060" s="5">
        <f>INDEX(Calender!B:B,MATCH(Data!A1060,Calender!C:C,0))</f>
        <v>18</v>
      </c>
      <c r="C1060" t="s">
        <v>163</v>
      </c>
      <c r="D1060" s="9">
        <v>7951078</v>
      </c>
    </row>
    <row r="1061" spans="1:4" hidden="1" x14ac:dyDescent="0.3">
      <c r="A1061" t="s">
        <v>105</v>
      </c>
      <c r="B1061" s="5">
        <f>INDEX(Calender!B:B,MATCH(Data!A1061,Calender!C:C,0))</f>
        <v>18</v>
      </c>
      <c r="C1061" t="s">
        <v>164</v>
      </c>
      <c r="D1061" s="9">
        <v>17099268</v>
      </c>
    </row>
    <row r="1062" spans="1:4" hidden="1" x14ac:dyDescent="0.3">
      <c r="A1062" t="s">
        <v>105</v>
      </c>
      <c r="B1062" s="5">
        <f>INDEX(Calender!B:B,MATCH(Data!A1062,Calender!C:C,0))</f>
        <v>18</v>
      </c>
      <c r="C1062" t="s">
        <v>165</v>
      </c>
      <c r="D1062" s="9">
        <v>3519862</v>
      </c>
    </row>
    <row r="1063" spans="1:4" hidden="1" x14ac:dyDescent="0.3">
      <c r="A1063" t="s">
        <v>105</v>
      </c>
      <c r="B1063" s="5">
        <f>INDEX(Calender!B:B,MATCH(Data!A1063,Calender!C:C,0))</f>
        <v>18</v>
      </c>
      <c r="C1063" t="s">
        <v>192</v>
      </c>
      <c r="D1063" s="9">
        <v>262070</v>
      </c>
    </row>
    <row r="1064" spans="1:4" hidden="1" x14ac:dyDescent="0.3">
      <c r="A1064" t="s">
        <v>105</v>
      </c>
      <c r="B1064" s="5">
        <f>INDEX(Calender!B:B,MATCH(Data!A1064,Calender!C:C,0))</f>
        <v>18</v>
      </c>
      <c r="C1064" t="s">
        <v>166</v>
      </c>
      <c r="D1064" s="9">
        <v>86045</v>
      </c>
    </row>
    <row r="1065" spans="1:4" hidden="1" x14ac:dyDescent="0.3">
      <c r="A1065" t="s">
        <v>105</v>
      </c>
      <c r="B1065" s="5">
        <f>INDEX(Calender!B:B,MATCH(Data!A1065,Calender!C:C,0))</f>
        <v>18</v>
      </c>
      <c r="C1065" t="s">
        <v>167</v>
      </c>
      <c r="D1065" s="9">
        <v>9810807</v>
      </c>
    </row>
    <row r="1066" spans="1:4" hidden="1" x14ac:dyDescent="0.3">
      <c r="A1066" t="s">
        <v>105</v>
      </c>
      <c r="B1066" s="5">
        <f>INDEX(Calender!B:B,MATCH(Data!A1066,Calender!C:C,0))</f>
        <v>18</v>
      </c>
      <c r="C1066" t="s">
        <v>168</v>
      </c>
      <c r="D1066" s="9">
        <v>4587417</v>
      </c>
    </row>
    <row r="1067" spans="1:4" ht="28.8" hidden="1" x14ac:dyDescent="0.3">
      <c r="A1067" t="s">
        <v>105</v>
      </c>
      <c r="B1067" s="5">
        <f>INDEX(Calender!B:B,MATCH(Data!A1067,Calender!C:C,0))</f>
        <v>18</v>
      </c>
      <c r="C1067" s="34" t="s">
        <v>193</v>
      </c>
      <c r="D1067" s="9">
        <v>139880</v>
      </c>
    </row>
    <row r="1068" spans="1:4" hidden="1" x14ac:dyDescent="0.3">
      <c r="A1068" t="s">
        <v>105</v>
      </c>
      <c r="B1068" s="5">
        <f>INDEX(Calender!B:B,MATCH(Data!A1068,Calender!C:C,0))</f>
        <v>18</v>
      </c>
      <c r="C1068" t="s">
        <v>194</v>
      </c>
      <c r="D1068" s="9">
        <v>520321</v>
      </c>
    </row>
    <row r="1069" spans="1:4" hidden="1" x14ac:dyDescent="0.3">
      <c r="A1069" t="s">
        <v>105</v>
      </c>
      <c r="B1069" s="5">
        <f>INDEX(Calender!B:B,MATCH(Data!A1069,Calender!C:C,0))</f>
        <v>18</v>
      </c>
      <c r="C1069" t="s">
        <v>195</v>
      </c>
      <c r="D1069" s="9">
        <v>1354453</v>
      </c>
    </row>
    <row r="1070" spans="1:4" hidden="1" x14ac:dyDescent="0.3">
      <c r="A1070" t="s">
        <v>202</v>
      </c>
      <c r="C1070" t="s">
        <v>39</v>
      </c>
      <c r="D1070" s="9">
        <v>1874774</v>
      </c>
    </row>
    <row r="1071" spans="1:4" hidden="1" x14ac:dyDescent="0.3">
      <c r="A1071" t="s">
        <v>105</v>
      </c>
      <c r="B1071" s="5">
        <f>INDEX(Calender!B:B,MATCH(Data!A1071,Calender!C:C,0))</f>
        <v>18</v>
      </c>
      <c r="C1071" t="s">
        <v>190</v>
      </c>
      <c r="D1071" s="9">
        <v>93137</v>
      </c>
    </row>
    <row r="1072" spans="1:4" hidden="1" x14ac:dyDescent="0.3">
      <c r="A1072" t="s">
        <v>105</v>
      </c>
      <c r="B1072" s="5">
        <f>INDEX(Calender!B:B,MATCH(Data!A1072,Calender!C:C,0))</f>
        <v>18</v>
      </c>
      <c r="C1072" t="s">
        <v>191</v>
      </c>
      <c r="D1072" s="9">
        <v>56018</v>
      </c>
    </row>
    <row r="1073" spans="1:6" hidden="1" x14ac:dyDescent="0.3">
      <c r="A1073" t="s">
        <v>105</v>
      </c>
      <c r="B1073" s="5">
        <f>INDEX(Calender!B:B,MATCH(Data!A1073,Calender!C:C,0))</f>
        <v>18</v>
      </c>
      <c r="C1073" t="s">
        <v>40</v>
      </c>
      <c r="D1073" s="9">
        <v>3423855</v>
      </c>
    </row>
    <row r="1074" spans="1:6" hidden="1" x14ac:dyDescent="0.3">
      <c r="A1074" t="s">
        <v>105</v>
      </c>
      <c r="B1074" s="5">
        <f>INDEX(Calender!B:B,MATCH(Data!A1074,Calender!C:C,0))</f>
        <v>18</v>
      </c>
      <c r="C1074" t="s">
        <v>169</v>
      </c>
      <c r="D1074" s="9">
        <v>547018</v>
      </c>
    </row>
    <row r="1075" spans="1:6" hidden="1" x14ac:dyDescent="0.3">
      <c r="A1075" t="s">
        <v>105</v>
      </c>
      <c r="B1075" s="5">
        <f>INDEX(Calender!B:B,MATCH(Data!A1075,Calender!C:C,0))</f>
        <v>18</v>
      </c>
      <c r="C1075" t="s">
        <v>170</v>
      </c>
      <c r="D1075" s="9">
        <v>50487408</v>
      </c>
    </row>
    <row r="1076" spans="1:6" hidden="1" x14ac:dyDescent="0.3">
      <c r="A1076" t="s">
        <v>105</v>
      </c>
      <c r="B1076" s="5">
        <f>INDEX(Calender!B:B,MATCH(Data!A1076,Calender!C:C,0))</f>
        <v>18</v>
      </c>
      <c r="C1076" t="s">
        <v>157</v>
      </c>
      <c r="D1076" s="9">
        <v>3390916</v>
      </c>
    </row>
    <row r="1077" spans="1:6" hidden="1" x14ac:dyDescent="0.3">
      <c r="A1077" t="s">
        <v>105</v>
      </c>
      <c r="B1077" s="5">
        <f>INDEX(Calender!B:B,MATCH(Data!A1077,Calender!C:C,0))</f>
        <v>18</v>
      </c>
      <c r="C1077" t="s">
        <v>158</v>
      </c>
      <c r="D1077" s="9">
        <v>89402</v>
      </c>
    </row>
    <row r="1078" spans="1:6" hidden="1" x14ac:dyDescent="0.3">
      <c r="A1078" t="s">
        <v>105</v>
      </c>
      <c r="B1078" s="5">
        <f>INDEX(Calender!B:B,MATCH(Data!A1078,Calender!C:C,0))</f>
        <v>18</v>
      </c>
      <c r="C1078" t="s">
        <v>184</v>
      </c>
      <c r="D1078" s="25">
        <v>0</v>
      </c>
    </row>
    <row r="1079" spans="1:6" hidden="1" x14ac:dyDescent="0.3">
      <c r="A1079" t="s">
        <v>105</v>
      </c>
      <c r="B1079" s="5">
        <f>INDEX(Calender!B:B,MATCH(Data!A1079,Calender!C:C,0))</f>
        <v>18</v>
      </c>
      <c r="C1079" t="s">
        <v>185</v>
      </c>
      <c r="D1079" s="9">
        <v>492618</v>
      </c>
    </row>
    <row r="1080" spans="1:6" hidden="1" x14ac:dyDescent="0.3">
      <c r="A1080" t="s">
        <v>105</v>
      </c>
      <c r="B1080" s="5">
        <f>INDEX(Calender!B:B,MATCH(Data!A1080,Calender!C:C,0))</f>
        <v>18</v>
      </c>
      <c r="C1080" t="s">
        <v>179</v>
      </c>
      <c r="D1080" s="9">
        <v>56079375</v>
      </c>
    </row>
    <row r="1081" spans="1:6" hidden="1" x14ac:dyDescent="0.3">
      <c r="A1081" t="s">
        <v>105</v>
      </c>
      <c r="B1081" s="5">
        <f>INDEX(Calender!B:B,MATCH(Data!A1081,Calender!C:C,0))</f>
        <v>18</v>
      </c>
      <c r="C1081" t="s">
        <v>21</v>
      </c>
      <c r="D1081" s="25">
        <v>0.12759999999999999</v>
      </c>
    </row>
    <row r="1082" spans="1:6" hidden="1" x14ac:dyDescent="0.3">
      <c r="A1082" s="6" t="s">
        <v>105</v>
      </c>
      <c r="B1082" s="5">
        <f>INDEX(Calender!B:B,MATCH(Data!A1082,Calender!C:C,0))</f>
        <v>18</v>
      </c>
      <c r="C1082" s="6" t="s">
        <v>20</v>
      </c>
      <c r="D1082" s="26" t="s">
        <v>56</v>
      </c>
      <c r="E1082" s="27" t="s">
        <v>63</v>
      </c>
      <c r="F1082" s="27" t="s">
        <v>57</v>
      </c>
    </row>
    <row r="1083" spans="1:6" hidden="1" x14ac:dyDescent="0.3">
      <c r="A1083" t="s">
        <v>105</v>
      </c>
      <c r="B1083" s="5">
        <f>INDEX(Calender!B:B,MATCH(Data!A1083,Calender!C:C,0))</f>
        <v>18</v>
      </c>
      <c r="C1083" t="s">
        <v>41</v>
      </c>
      <c r="D1083" s="9" t="s">
        <v>55</v>
      </c>
      <c r="E1083" s="24" t="s">
        <v>55</v>
      </c>
      <c r="F1083" s="24" t="s">
        <v>55</v>
      </c>
    </row>
    <row r="1084" spans="1:6" hidden="1" x14ac:dyDescent="0.3">
      <c r="A1084" t="s">
        <v>105</v>
      </c>
      <c r="B1084" s="5">
        <f>INDEX(Calender!B:B,MATCH(Data!A1084,Calender!C:C,0))</f>
        <v>18</v>
      </c>
      <c r="C1084" t="s">
        <v>42</v>
      </c>
      <c r="D1084" s="9">
        <v>670676</v>
      </c>
      <c r="E1084" s="24">
        <v>161075</v>
      </c>
      <c r="F1084" s="24">
        <v>509601</v>
      </c>
    </row>
    <row r="1085" spans="1:6" hidden="1" x14ac:dyDescent="0.3">
      <c r="A1085" t="s">
        <v>105</v>
      </c>
      <c r="B1085" s="5">
        <f>INDEX(Calender!B:B,MATCH(Data!A1085,Calender!C:C,0))</f>
        <v>18</v>
      </c>
      <c r="C1085" t="s">
        <v>43</v>
      </c>
      <c r="D1085" s="9">
        <v>791831</v>
      </c>
      <c r="E1085" s="24">
        <v>382213</v>
      </c>
      <c r="F1085" s="24">
        <v>409618</v>
      </c>
    </row>
    <row r="1086" spans="1:6" hidden="1" x14ac:dyDescent="0.3">
      <c r="A1086" t="s">
        <v>105</v>
      </c>
      <c r="B1086" s="5">
        <f>INDEX(Calender!B:B,MATCH(Data!A1086,Calender!C:C,0))</f>
        <v>18</v>
      </c>
      <c r="C1086" t="s">
        <v>44</v>
      </c>
      <c r="D1086" s="9">
        <v>1204358</v>
      </c>
      <c r="E1086" s="24">
        <v>1114212</v>
      </c>
      <c r="F1086" s="24">
        <v>90146</v>
      </c>
    </row>
    <row r="1087" spans="1:6" hidden="1" x14ac:dyDescent="0.3">
      <c r="A1087" t="s">
        <v>105</v>
      </c>
      <c r="B1087" s="5">
        <f>INDEX(Calender!B:B,MATCH(Data!A1087,Calender!C:C,0))</f>
        <v>18</v>
      </c>
      <c r="C1087" t="s">
        <v>171</v>
      </c>
      <c r="D1087" s="25">
        <v>4.8800000000000003E-2</v>
      </c>
    </row>
    <row r="1088" spans="1:6" hidden="1" x14ac:dyDescent="0.3">
      <c r="A1088" t="s">
        <v>105</v>
      </c>
      <c r="B1088" s="5">
        <f>INDEX(Calender!B:B,MATCH(Data!A1088,Calender!C:C,0))</f>
        <v>18</v>
      </c>
      <c r="C1088" t="s">
        <v>172</v>
      </c>
      <c r="D1088" s="25">
        <v>1.9400000000000001E-2</v>
      </c>
    </row>
    <row r="1089" spans="1:7" ht="57.6" hidden="1" x14ac:dyDescent="0.3">
      <c r="A1089" s="6" t="s">
        <v>105</v>
      </c>
      <c r="B1089" s="5">
        <f>INDEX(Calender!B:B,MATCH(Data!A1089,Calender!C:C,0))</f>
        <v>18</v>
      </c>
      <c r="C1089" s="6" t="s">
        <v>20</v>
      </c>
      <c r="D1089" s="28" t="s">
        <v>145</v>
      </c>
      <c r="E1089" s="29" t="s">
        <v>89</v>
      </c>
      <c r="F1089" s="27" t="s">
        <v>58</v>
      </c>
    </row>
    <row r="1090" spans="1:7" hidden="1" x14ac:dyDescent="0.3">
      <c r="A1090" t="s">
        <v>105</v>
      </c>
      <c r="B1090" s="5">
        <f>INDEX(Calender!B:B,MATCH(Data!A1090,Calender!C:C,0))</f>
        <v>18</v>
      </c>
      <c r="C1090" t="s">
        <v>41</v>
      </c>
      <c r="D1090" s="9" t="s">
        <v>55</v>
      </c>
      <c r="E1090" s="24" t="s">
        <v>55</v>
      </c>
      <c r="F1090" s="24" t="s">
        <v>55</v>
      </c>
    </row>
    <row r="1091" spans="1:7" hidden="1" x14ac:dyDescent="0.3">
      <c r="A1091" t="s">
        <v>105</v>
      </c>
      <c r="B1091" s="5">
        <f>INDEX(Calender!B:B,MATCH(Data!A1091,Calender!C:C,0))</f>
        <v>18</v>
      </c>
      <c r="C1091" t="s">
        <v>42</v>
      </c>
      <c r="D1091" s="9">
        <v>670676</v>
      </c>
      <c r="E1091" s="24">
        <v>612482</v>
      </c>
      <c r="F1091" s="24">
        <v>58194</v>
      </c>
    </row>
    <row r="1092" spans="1:7" hidden="1" x14ac:dyDescent="0.3">
      <c r="A1092" t="s">
        <v>105</v>
      </c>
      <c r="B1092" s="5">
        <f>INDEX(Calender!B:B,MATCH(Data!A1092,Calender!C:C,0))</f>
        <v>18</v>
      </c>
      <c r="C1092" t="s">
        <v>43</v>
      </c>
      <c r="D1092" s="9">
        <v>791831</v>
      </c>
      <c r="E1092" s="24">
        <v>768028</v>
      </c>
      <c r="F1092" s="24">
        <v>23803</v>
      </c>
    </row>
    <row r="1093" spans="1:7" hidden="1" x14ac:dyDescent="0.3">
      <c r="A1093" t="s">
        <v>105</v>
      </c>
      <c r="B1093" s="5">
        <f>INDEX(Calender!B:B,MATCH(Data!A1093,Calender!C:C,0))</f>
        <v>18</v>
      </c>
      <c r="C1093" t="s">
        <v>44</v>
      </c>
      <c r="D1093" s="9">
        <v>1204358</v>
      </c>
      <c r="E1093" s="24">
        <v>660503</v>
      </c>
      <c r="F1093" s="24">
        <v>543855</v>
      </c>
    </row>
    <row r="1094" spans="1:7" hidden="1" x14ac:dyDescent="0.3">
      <c r="A1094" t="s">
        <v>105</v>
      </c>
      <c r="B1094" s="5">
        <f>INDEX(Calender!B:B,MATCH(Data!A1094,Calender!C:C,0))</f>
        <v>18</v>
      </c>
      <c r="C1094" t="s">
        <v>176</v>
      </c>
      <c r="D1094" s="9" t="s">
        <v>55</v>
      </c>
    </row>
    <row r="1095" spans="1:7" hidden="1" x14ac:dyDescent="0.3">
      <c r="A1095" t="s">
        <v>105</v>
      </c>
      <c r="B1095" s="5">
        <f>INDEX(Calender!B:B,MATCH(Data!A1095,Calender!C:C,0))</f>
        <v>18</v>
      </c>
      <c r="C1095" t="s">
        <v>177</v>
      </c>
      <c r="D1095" s="9" t="s">
        <v>55</v>
      </c>
    </row>
    <row r="1096" spans="1:7" ht="57.6" hidden="1" x14ac:dyDescent="0.3">
      <c r="A1096" s="6" t="s">
        <v>105</v>
      </c>
      <c r="B1096" s="5">
        <f>INDEX(Calender!B:B,MATCH(Data!A1096,Calender!C:C,0))</f>
        <v>18</v>
      </c>
      <c r="C1096" s="6" t="s">
        <v>45</v>
      </c>
      <c r="D1096" s="28" t="s">
        <v>146</v>
      </c>
      <c r="E1096" s="29" t="s">
        <v>90</v>
      </c>
      <c r="F1096" s="27" t="s">
        <v>58</v>
      </c>
      <c r="G1096" s="30" t="s">
        <v>60</v>
      </c>
    </row>
    <row r="1097" spans="1:7" hidden="1" x14ac:dyDescent="0.3">
      <c r="A1097" t="s">
        <v>105</v>
      </c>
      <c r="B1097" s="5">
        <f>INDEX(Calender!B:B,MATCH(Data!A1097,Calender!C:C,0))</f>
        <v>18</v>
      </c>
      <c r="C1097" t="s">
        <v>46</v>
      </c>
      <c r="D1097" s="9">
        <v>2603412</v>
      </c>
      <c r="E1097" s="24">
        <v>1966320</v>
      </c>
      <c r="F1097" s="24">
        <v>637092</v>
      </c>
      <c r="G1097" s="31">
        <v>0.32400000000000001</v>
      </c>
    </row>
    <row r="1098" spans="1:7" hidden="1" x14ac:dyDescent="0.3">
      <c r="A1098" t="s">
        <v>105</v>
      </c>
      <c r="B1098" s="5">
        <f>INDEX(Calender!B:B,MATCH(Data!A1098,Calender!C:C,0))</f>
        <v>18</v>
      </c>
      <c r="C1098" t="s">
        <v>47</v>
      </c>
      <c r="D1098" s="9">
        <v>1012771</v>
      </c>
      <c r="E1098" s="24">
        <v>1016547</v>
      </c>
      <c r="F1098" s="24">
        <v>-3776</v>
      </c>
      <c r="G1098" s="31">
        <v>-3.7000000000000002E-3</v>
      </c>
    </row>
    <row r="1099" spans="1:7" hidden="1" x14ac:dyDescent="0.3">
      <c r="A1099" t="s">
        <v>114</v>
      </c>
      <c r="B1099" s="5">
        <f>INDEX(Calender!B:B,MATCH(Data!A1099,Calender!C:C,0))</f>
        <v>19</v>
      </c>
      <c r="C1099" t="s">
        <v>173</v>
      </c>
      <c r="D1099" s="9">
        <v>4395786</v>
      </c>
    </row>
    <row r="1100" spans="1:7" hidden="1" x14ac:dyDescent="0.3">
      <c r="A1100" t="s">
        <v>114</v>
      </c>
      <c r="B1100" s="5">
        <f>INDEX(Calender!B:B,MATCH(Data!A1100,Calender!C:C,0))</f>
        <v>19</v>
      </c>
      <c r="C1100" t="s">
        <v>188</v>
      </c>
    </row>
    <row r="1101" spans="1:7" hidden="1" x14ac:dyDescent="0.3">
      <c r="A1101" t="s">
        <v>114</v>
      </c>
      <c r="B1101" s="5">
        <f>INDEX(Calender!B:B,MATCH(Data!A1101,Calender!C:C,0))</f>
        <v>19</v>
      </c>
      <c r="C1101" t="s">
        <v>23</v>
      </c>
    </row>
    <row r="1102" spans="1:7" hidden="1" x14ac:dyDescent="0.3">
      <c r="A1102" t="s">
        <v>114</v>
      </c>
      <c r="B1102" s="5">
        <f>INDEX(Calender!B:B,MATCH(Data!A1102,Calender!C:C,0))</f>
        <v>19</v>
      </c>
      <c r="C1102" t="s">
        <v>24</v>
      </c>
    </row>
    <row r="1103" spans="1:7" hidden="1" x14ac:dyDescent="0.3">
      <c r="A1103" t="s">
        <v>114</v>
      </c>
      <c r="B1103" s="5">
        <f>INDEX(Calender!B:B,MATCH(Data!A1103,Calender!C:C,0))</f>
        <v>19</v>
      </c>
      <c r="C1103" t="s">
        <v>25</v>
      </c>
      <c r="D1103" s="9">
        <v>802922</v>
      </c>
    </row>
    <row r="1104" spans="1:7" hidden="1" x14ac:dyDescent="0.3">
      <c r="A1104" t="s">
        <v>114</v>
      </c>
      <c r="B1104" s="5">
        <f>INDEX(Calender!B:B,MATCH(Data!A1104,Calender!C:C,0))</f>
        <v>19</v>
      </c>
      <c r="C1104" t="s">
        <v>26</v>
      </c>
      <c r="D1104" s="9">
        <v>-256172</v>
      </c>
    </row>
    <row r="1105" spans="1:4" hidden="1" x14ac:dyDescent="0.3">
      <c r="A1105" t="s">
        <v>114</v>
      </c>
      <c r="B1105" s="5">
        <f>INDEX(Calender!B:B,MATCH(Data!A1105,Calender!C:C,0))</f>
        <v>19</v>
      </c>
      <c r="C1105" t="s">
        <v>174</v>
      </c>
    </row>
    <row r="1106" spans="1:4" hidden="1" x14ac:dyDescent="0.3">
      <c r="A1106" t="s">
        <v>114</v>
      </c>
      <c r="B1106" s="5">
        <f>INDEX(Calender!B:B,MATCH(Data!A1106,Calender!C:C,0))</f>
        <v>19</v>
      </c>
      <c r="C1106" t="s">
        <v>27</v>
      </c>
    </row>
    <row r="1107" spans="1:4" hidden="1" x14ac:dyDescent="0.3">
      <c r="A1107" t="s">
        <v>114</v>
      </c>
      <c r="B1107" s="5">
        <f>INDEX(Calender!B:B,MATCH(Data!A1107,Calender!C:C,0))</f>
        <v>19</v>
      </c>
      <c r="C1107" t="s">
        <v>29</v>
      </c>
    </row>
    <row r="1108" spans="1:4" hidden="1" x14ac:dyDescent="0.3">
      <c r="A1108" t="s">
        <v>114</v>
      </c>
      <c r="B1108" s="5">
        <f>INDEX(Calender!B:B,MATCH(Data!A1108,Calender!C:C,0))</f>
        <v>19</v>
      </c>
      <c r="C1108" t="s">
        <v>52</v>
      </c>
      <c r="D1108" s="9">
        <v>-153000</v>
      </c>
    </row>
    <row r="1109" spans="1:4" hidden="1" x14ac:dyDescent="0.3">
      <c r="A1109" t="s">
        <v>114</v>
      </c>
      <c r="B1109" s="5">
        <f>INDEX(Calender!B:B,MATCH(Data!A1109,Calender!C:C,0))</f>
        <v>19</v>
      </c>
      <c r="C1109" t="s">
        <v>30</v>
      </c>
      <c r="D1109" s="9">
        <v>4789536</v>
      </c>
    </row>
    <row r="1110" spans="1:4" hidden="1" x14ac:dyDescent="0.3">
      <c r="A1110" t="s">
        <v>114</v>
      </c>
      <c r="B1110" s="5">
        <f>INDEX(Calender!B:B,MATCH(Data!A1110,Calender!C:C,0))</f>
        <v>19</v>
      </c>
      <c r="C1110" t="s">
        <v>53</v>
      </c>
      <c r="D1110" s="9">
        <v>1500000</v>
      </c>
    </row>
    <row r="1111" spans="1:4" hidden="1" x14ac:dyDescent="0.3">
      <c r="A1111" t="s">
        <v>114</v>
      </c>
      <c r="B1111" s="5">
        <f>INDEX(Calender!B:B,MATCH(Data!A1111,Calender!C:C,0))</f>
        <v>19</v>
      </c>
      <c r="C1111" t="s">
        <v>175</v>
      </c>
      <c r="D1111" s="9">
        <v>627714</v>
      </c>
    </row>
    <row r="1112" spans="1:4" hidden="1" x14ac:dyDescent="0.3">
      <c r="A1112" t="s">
        <v>114</v>
      </c>
      <c r="B1112" s="5">
        <f>INDEX(Calender!B:B,MATCH(Data!A1112,Calender!C:C,0))</f>
        <v>19</v>
      </c>
      <c r="C1112" t="s">
        <v>31</v>
      </c>
      <c r="D1112" s="9">
        <v>5773</v>
      </c>
    </row>
    <row r="1113" spans="1:4" hidden="1" x14ac:dyDescent="0.3">
      <c r="A1113" t="s">
        <v>114</v>
      </c>
      <c r="B1113" s="5">
        <f>INDEX(Calender!B:B,MATCH(Data!A1113,Calender!C:C,0))</f>
        <v>19</v>
      </c>
      <c r="C1113" t="s">
        <v>32</v>
      </c>
      <c r="D1113" s="9">
        <v>300</v>
      </c>
    </row>
    <row r="1114" spans="1:4" hidden="1" x14ac:dyDescent="0.3">
      <c r="A1114" t="s">
        <v>114</v>
      </c>
      <c r="B1114" s="5">
        <f>INDEX(Calender!B:B,MATCH(Data!A1114,Calender!C:C,0))</f>
        <v>19</v>
      </c>
      <c r="C1114" t="s">
        <v>22</v>
      </c>
      <c r="D1114" s="9">
        <v>2133787</v>
      </c>
    </row>
    <row r="1115" spans="1:4" hidden="1" x14ac:dyDescent="0.3">
      <c r="A1115" t="s">
        <v>114</v>
      </c>
      <c r="B1115" s="5">
        <f>INDEX(Calender!B:B,MATCH(Data!A1115,Calender!C:C,0))</f>
        <v>19</v>
      </c>
      <c r="C1115" t="s">
        <v>53</v>
      </c>
      <c r="D1115" s="9">
        <v>1500000</v>
      </c>
    </row>
    <row r="1116" spans="1:4" hidden="1" x14ac:dyDescent="0.3">
      <c r="A1116" t="s">
        <v>114</v>
      </c>
      <c r="B1116" s="5">
        <f>INDEX(Calender!B:B,MATCH(Data!A1116,Calender!C:C,0))</f>
        <v>19</v>
      </c>
      <c r="C1116" t="s">
        <v>182</v>
      </c>
      <c r="D1116" s="9">
        <v>-153000</v>
      </c>
    </row>
    <row r="1117" spans="1:4" hidden="1" x14ac:dyDescent="0.3">
      <c r="A1117" t="s">
        <v>114</v>
      </c>
      <c r="B1117" s="5">
        <f>INDEX(Calender!B:B,MATCH(Data!A1117,Calender!C:C,0))</f>
        <v>19</v>
      </c>
      <c r="C1117" t="s">
        <v>54</v>
      </c>
    </row>
    <row r="1118" spans="1:4" hidden="1" x14ac:dyDescent="0.3">
      <c r="A1118" t="s">
        <v>114</v>
      </c>
      <c r="B1118" s="5">
        <f>INDEX(Calender!B:B,MATCH(Data!A1118,Calender!C:C,0))</f>
        <v>19</v>
      </c>
      <c r="C1118" t="s">
        <v>183</v>
      </c>
      <c r="D1118" s="9">
        <v>-153000</v>
      </c>
    </row>
    <row r="1119" spans="1:4" hidden="1" x14ac:dyDescent="0.3">
      <c r="A1119" t="s">
        <v>114</v>
      </c>
      <c r="B1119" s="5">
        <f>INDEX(Calender!B:B,MATCH(Data!A1119,Calender!C:C,0))</f>
        <v>19</v>
      </c>
      <c r="C1119" t="s">
        <v>34</v>
      </c>
      <c r="D1119" s="9">
        <v>4789536</v>
      </c>
    </row>
    <row r="1120" spans="1:4" hidden="1" x14ac:dyDescent="0.3">
      <c r="A1120" t="s">
        <v>114</v>
      </c>
      <c r="B1120" s="5">
        <f>INDEX(Calender!B:B,MATCH(Data!A1120,Calender!C:C,0))</f>
        <v>19</v>
      </c>
      <c r="C1120" t="s">
        <v>35</v>
      </c>
      <c r="D1120" s="9">
        <v>2133787</v>
      </c>
    </row>
    <row r="1121" spans="1:4" hidden="1" x14ac:dyDescent="0.3">
      <c r="A1121" t="s">
        <v>114</v>
      </c>
      <c r="B1121" s="5">
        <f>INDEX(Calender!B:B,MATCH(Data!A1121,Calender!C:C,0))</f>
        <v>19</v>
      </c>
      <c r="C1121" t="s">
        <v>36</v>
      </c>
      <c r="D1121" s="9">
        <v>6923323</v>
      </c>
    </row>
    <row r="1122" spans="1:4" x14ac:dyDescent="0.3">
      <c r="A1122" t="s">
        <v>114</v>
      </c>
      <c r="B1122" s="5">
        <f>INDEX(Calender!B:B,MATCH(Data!A1122,Calender!C:C,0))</f>
        <v>19</v>
      </c>
      <c r="C1122" t="s">
        <v>37</v>
      </c>
      <c r="D1122" s="25">
        <v>8.5800000000000001E-2</v>
      </c>
    </row>
    <row r="1123" spans="1:4" x14ac:dyDescent="0.3">
      <c r="A1123" t="s">
        <v>114</v>
      </c>
      <c r="B1123" s="5">
        <f>INDEX(Calender!B:B,MATCH(Data!A1123,Calender!C:C,0))</f>
        <v>19</v>
      </c>
      <c r="C1123" t="s">
        <v>38</v>
      </c>
      <c r="D1123" s="25">
        <v>0.124</v>
      </c>
    </row>
    <row r="1124" spans="1:4" hidden="1" x14ac:dyDescent="0.3">
      <c r="A1124" t="s">
        <v>114</v>
      </c>
      <c r="B1124" s="5">
        <f>INDEX(Calender!B:B,MATCH(Data!A1124,Calender!C:C,0))</f>
        <v>19</v>
      </c>
      <c r="C1124" t="s">
        <v>170</v>
      </c>
      <c r="D1124" s="9">
        <v>50217144</v>
      </c>
    </row>
    <row r="1125" spans="1:4" hidden="1" x14ac:dyDescent="0.3">
      <c r="A1125" t="s">
        <v>114</v>
      </c>
      <c r="B1125" s="5">
        <f>INDEX(Calender!B:B,MATCH(Data!A1125,Calender!C:C,0))</f>
        <v>19</v>
      </c>
      <c r="C1125" t="s">
        <v>157</v>
      </c>
      <c r="D1125" s="9">
        <v>3390916</v>
      </c>
    </row>
    <row r="1126" spans="1:4" hidden="1" x14ac:dyDescent="0.3">
      <c r="A1126" t="s">
        <v>114</v>
      </c>
      <c r="B1126" s="5">
        <f>INDEX(Calender!B:B,MATCH(Data!A1126,Calender!C:C,0))</f>
        <v>19</v>
      </c>
      <c r="C1126" t="s">
        <v>158</v>
      </c>
      <c r="D1126" s="9">
        <v>120871</v>
      </c>
    </row>
    <row r="1127" spans="1:4" hidden="1" x14ac:dyDescent="0.3">
      <c r="A1127" t="s">
        <v>114</v>
      </c>
      <c r="B1127" s="5">
        <f>INDEX(Calender!B:B,MATCH(Data!A1127,Calender!C:C,0))</f>
        <v>19</v>
      </c>
      <c r="C1127" t="s">
        <v>184</v>
      </c>
    </row>
    <row r="1128" spans="1:4" hidden="1" x14ac:dyDescent="0.3">
      <c r="A1128" t="s">
        <v>114</v>
      </c>
      <c r="B1128" s="5">
        <f>INDEX(Calender!B:B,MATCH(Data!A1128,Calender!C:C,0))</f>
        <v>19</v>
      </c>
      <c r="C1128" t="s">
        <v>185</v>
      </c>
      <c r="D1128" s="9">
        <v>492618</v>
      </c>
    </row>
    <row r="1129" spans="1:4" hidden="1" x14ac:dyDescent="0.3">
      <c r="A1129" t="s">
        <v>114</v>
      </c>
      <c r="B1129" s="5">
        <f>INDEX(Calender!B:B,MATCH(Data!A1129,Calender!C:C,0))</f>
        <v>19</v>
      </c>
      <c r="C1129" t="s">
        <v>186</v>
      </c>
      <c r="D1129" s="9">
        <v>1611868</v>
      </c>
    </row>
    <row r="1130" spans="1:4" hidden="1" x14ac:dyDescent="0.3">
      <c r="A1130" t="s">
        <v>114</v>
      </c>
      <c r="B1130" s="5">
        <f>INDEX(Calender!B:B,MATCH(Data!A1130,Calender!C:C,0))</f>
        <v>19</v>
      </c>
      <c r="C1130" t="s">
        <v>179</v>
      </c>
      <c r="D1130" s="9">
        <v>55833417</v>
      </c>
    </row>
    <row r="1131" spans="1:4" hidden="1" x14ac:dyDescent="0.3">
      <c r="A1131" t="s">
        <v>114</v>
      </c>
      <c r="B1131" s="5">
        <f>INDEX(Calender!B:B,MATCH(Data!A1131,Calender!C:C,0))</f>
        <v>19</v>
      </c>
      <c r="C1131" t="s">
        <v>160</v>
      </c>
      <c r="D1131" s="9" t="s">
        <v>55</v>
      </c>
    </row>
    <row r="1132" spans="1:4" hidden="1" x14ac:dyDescent="0.3">
      <c r="A1132" t="s">
        <v>114</v>
      </c>
      <c r="B1132" s="5">
        <f>INDEX(Calender!B:B,MATCH(Data!A1132,Calender!C:C,0))</f>
        <v>19</v>
      </c>
      <c r="C1132" t="s">
        <v>161</v>
      </c>
      <c r="D1132" s="9" t="s">
        <v>55</v>
      </c>
    </row>
    <row r="1133" spans="1:4" hidden="1" x14ac:dyDescent="0.3">
      <c r="A1133" t="s">
        <v>114</v>
      </c>
      <c r="B1133" s="5">
        <f>INDEX(Calender!B:B,MATCH(Data!A1133,Calender!C:C,0))</f>
        <v>19</v>
      </c>
      <c r="C1133" t="s">
        <v>162</v>
      </c>
      <c r="D1133" s="9">
        <v>1135212</v>
      </c>
    </row>
    <row r="1134" spans="1:4" hidden="1" x14ac:dyDescent="0.3">
      <c r="A1134" t="s">
        <v>114</v>
      </c>
      <c r="B1134" s="5">
        <f>INDEX(Calender!B:B,MATCH(Data!A1134,Calender!C:C,0))</f>
        <v>19</v>
      </c>
      <c r="C1134" t="s">
        <v>163</v>
      </c>
      <c r="D1134" s="9">
        <v>5706638</v>
      </c>
    </row>
    <row r="1135" spans="1:4" hidden="1" x14ac:dyDescent="0.3">
      <c r="A1135" t="s">
        <v>114</v>
      </c>
      <c r="B1135" s="5">
        <f>INDEX(Calender!B:B,MATCH(Data!A1135,Calender!C:C,0))</f>
        <v>19</v>
      </c>
      <c r="C1135" t="s">
        <v>164</v>
      </c>
      <c r="D1135" s="9">
        <v>18512445</v>
      </c>
    </row>
    <row r="1136" spans="1:4" hidden="1" x14ac:dyDescent="0.3">
      <c r="A1136" t="s">
        <v>114</v>
      </c>
      <c r="B1136" s="5">
        <f>INDEX(Calender!B:B,MATCH(Data!A1136,Calender!C:C,0))</f>
        <v>19</v>
      </c>
      <c r="C1136" t="s">
        <v>165</v>
      </c>
      <c r="D1136" s="9">
        <v>3566633</v>
      </c>
    </row>
    <row r="1137" spans="1:4" hidden="1" x14ac:dyDescent="0.3">
      <c r="A1137" t="s">
        <v>114</v>
      </c>
      <c r="B1137" s="5">
        <f>INDEX(Calender!B:B,MATCH(Data!A1137,Calender!C:C,0))</f>
        <v>19</v>
      </c>
      <c r="C1137" t="s">
        <v>192</v>
      </c>
      <c r="D1137" s="9">
        <v>307268</v>
      </c>
    </row>
    <row r="1138" spans="1:4" hidden="1" x14ac:dyDescent="0.3">
      <c r="A1138" t="s">
        <v>114</v>
      </c>
      <c r="B1138" s="5">
        <f>INDEX(Calender!B:B,MATCH(Data!A1138,Calender!C:C,0))</f>
        <v>19</v>
      </c>
      <c r="C1138" t="s">
        <v>166</v>
      </c>
      <c r="D1138" s="9">
        <v>88136</v>
      </c>
    </row>
    <row r="1139" spans="1:4" hidden="1" x14ac:dyDescent="0.3">
      <c r="A1139" t="s">
        <v>114</v>
      </c>
      <c r="B1139" s="5">
        <f>INDEX(Calender!B:B,MATCH(Data!A1139,Calender!C:C,0))</f>
        <v>19</v>
      </c>
      <c r="C1139" t="s">
        <v>167</v>
      </c>
      <c r="D1139" s="9">
        <v>11453709</v>
      </c>
    </row>
    <row r="1140" spans="1:4" hidden="1" x14ac:dyDescent="0.3">
      <c r="A1140" t="s">
        <v>114</v>
      </c>
      <c r="B1140" s="5">
        <f>INDEX(Calender!B:B,MATCH(Data!A1140,Calender!C:C,0))</f>
        <v>19</v>
      </c>
      <c r="C1140" t="s">
        <v>168</v>
      </c>
      <c r="D1140" s="9">
        <v>3337489</v>
      </c>
    </row>
    <row r="1141" spans="1:4" ht="28.8" hidden="1" x14ac:dyDescent="0.3">
      <c r="A1141" t="s">
        <v>114</v>
      </c>
      <c r="B1141" s="5">
        <f>INDEX(Calender!B:B,MATCH(Data!A1141,Calender!C:C,0))</f>
        <v>19</v>
      </c>
      <c r="C1141" s="34" t="s">
        <v>196</v>
      </c>
      <c r="D1141" s="9">
        <v>133475</v>
      </c>
    </row>
    <row r="1142" spans="1:4" hidden="1" x14ac:dyDescent="0.3">
      <c r="A1142" t="s">
        <v>114</v>
      </c>
      <c r="B1142" s="5">
        <f>INDEX(Calender!B:B,MATCH(Data!A1142,Calender!C:C,0))</f>
        <v>19</v>
      </c>
      <c r="C1142" t="s">
        <v>194</v>
      </c>
      <c r="D1142" s="9">
        <v>541188</v>
      </c>
    </row>
    <row r="1143" spans="1:4" hidden="1" x14ac:dyDescent="0.3">
      <c r="A1143" t="s">
        <v>114</v>
      </c>
      <c r="B1143" s="5">
        <f>INDEX(Calender!B:B,MATCH(Data!A1143,Calender!C:C,0))</f>
        <v>19</v>
      </c>
      <c r="C1143" t="s">
        <v>195</v>
      </c>
      <c r="D1143" s="9">
        <v>1411457</v>
      </c>
    </row>
    <row r="1144" spans="1:4" hidden="1" x14ac:dyDescent="0.3">
      <c r="A1144" t="s">
        <v>114</v>
      </c>
      <c r="C1144" t="s">
        <v>39</v>
      </c>
      <c r="D1144" s="9">
        <f>D1142+D1143</f>
        <v>1952645</v>
      </c>
    </row>
    <row r="1145" spans="1:4" hidden="1" x14ac:dyDescent="0.3">
      <c r="A1145" t="s">
        <v>114</v>
      </c>
      <c r="B1145" s="5">
        <f>INDEX(Calender!B:B,MATCH(Data!A1145,Calender!C:C,0))</f>
        <v>19</v>
      </c>
      <c r="C1145" t="s">
        <v>190</v>
      </c>
      <c r="D1145" s="9">
        <v>80070</v>
      </c>
    </row>
    <row r="1146" spans="1:4" hidden="1" x14ac:dyDescent="0.3">
      <c r="A1146" t="s">
        <v>114</v>
      </c>
      <c r="B1146" s="5">
        <f>INDEX(Calender!B:B,MATCH(Data!A1146,Calender!C:C,0))</f>
        <v>19</v>
      </c>
      <c r="C1146" t="s">
        <v>191</v>
      </c>
      <c r="D1146" s="9">
        <v>47324</v>
      </c>
    </row>
    <row r="1147" spans="1:4" hidden="1" x14ac:dyDescent="0.3">
      <c r="A1147" t="s">
        <v>114</v>
      </c>
      <c r="B1147" s="5">
        <f>INDEX(Calender!B:B,MATCH(Data!A1147,Calender!C:C,0))</f>
        <v>19</v>
      </c>
      <c r="C1147" t="s">
        <v>40</v>
      </c>
      <c r="D1147" s="9">
        <v>3412413</v>
      </c>
    </row>
    <row r="1148" spans="1:4" hidden="1" x14ac:dyDescent="0.3">
      <c r="A1148" t="s">
        <v>114</v>
      </c>
      <c r="B1148" s="5">
        <f>INDEX(Calender!B:B,MATCH(Data!A1148,Calender!C:C,0))</f>
        <v>19</v>
      </c>
      <c r="C1148" t="s">
        <v>169</v>
      </c>
      <c r="D1148" s="9">
        <v>483687</v>
      </c>
    </row>
    <row r="1149" spans="1:4" hidden="1" x14ac:dyDescent="0.3">
      <c r="A1149" t="s">
        <v>114</v>
      </c>
      <c r="B1149" s="5">
        <f>INDEX(Calender!B:B,MATCH(Data!A1149,Calender!C:C,0))</f>
        <v>19</v>
      </c>
      <c r="C1149" t="s">
        <v>170</v>
      </c>
      <c r="D1149" s="9">
        <v>50217144</v>
      </c>
    </row>
    <row r="1150" spans="1:4" hidden="1" x14ac:dyDescent="0.3">
      <c r="A1150" t="s">
        <v>114</v>
      </c>
      <c r="B1150" s="5">
        <f>INDEX(Calender!B:B,MATCH(Data!A1150,Calender!C:C,0))</f>
        <v>19</v>
      </c>
      <c r="C1150" t="s">
        <v>157</v>
      </c>
      <c r="D1150" s="9">
        <v>3390916</v>
      </c>
    </row>
    <row r="1151" spans="1:4" hidden="1" x14ac:dyDescent="0.3">
      <c r="A1151" t="s">
        <v>114</v>
      </c>
      <c r="B1151" s="5">
        <f>INDEX(Calender!B:B,MATCH(Data!A1151,Calender!C:C,0))</f>
        <v>19</v>
      </c>
      <c r="C1151" t="s">
        <v>158</v>
      </c>
      <c r="D1151" s="9">
        <v>120871</v>
      </c>
    </row>
    <row r="1152" spans="1:4" hidden="1" x14ac:dyDescent="0.3">
      <c r="A1152" t="s">
        <v>114</v>
      </c>
      <c r="B1152" s="5">
        <f>INDEX(Calender!B:B,MATCH(Data!A1152,Calender!C:C,0))</f>
        <v>19</v>
      </c>
      <c r="C1152" t="s">
        <v>184</v>
      </c>
      <c r="D1152" s="25">
        <v>0</v>
      </c>
    </row>
    <row r="1153" spans="1:6" hidden="1" x14ac:dyDescent="0.3">
      <c r="A1153" t="s">
        <v>114</v>
      </c>
      <c r="B1153" s="5">
        <f>INDEX(Calender!B:B,MATCH(Data!A1153,Calender!C:C,0))</f>
        <v>19</v>
      </c>
      <c r="C1153" t="s">
        <v>185</v>
      </c>
      <c r="D1153" s="9">
        <v>492618</v>
      </c>
    </row>
    <row r="1154" spans="1:6" hidden="1" x14ac:dyDescent="0.3">
      <c r="A1154" t="s">
        <v>114</v>
      </c>
      <c r="B1154" s="5">
        <f>INDEX(Calender!B:B,MATCH(Data!A1154,Calender!C:C,0))</f>
        <v>19</v>
      </c>
      <c r="C1154" t="s">
        <v>179</v>
      </c>
      <c r="D1154" s="9">
        <v>55833417</v>
      </c>
    </row>
    <row r="1155" spans="1:6" hidden="1" x14ac:dyDescent="0.3">
      <c r="A1155" t="s">
        <v>114</v>
      </c>
      <c r="B1155" s="5">
        <f>INDEX(Calender!B:B,MATCH(Data!A1155,Calender!C:C,0))</f>
        <v>19</v>
      </c>
      <c r="C1155" t="s">
        <v>21</v>
      </c>
      <c r="D1155" s="25">
        <v>0.124</v>
      </c>
    </row>
    <row r="1156" spans="1:6" hidden="1" x14ac:dyDescent="0.3">
      <c r="A1156" s="6" t="s">
        <v>114</v>
      </c>
      <c r="B1156" s="5">
        <f>INDEX(Calender!B:B,MATCH(Data!A1156,Calender!C:C,0))</f>
        <v>19</v>
      </c>
      <c r="C1156" s="6" t="s">
        <v>20</v>
      </c>
      <c r="D1156" s="26" t="s">
        <v>56</v>
      </c>
      <c r="E1156" s="27" t="s">
        <v>63</v>
      </c>
      <c r="F1156" s="27" t="s">
        <v>57</v>
      </c>
    </row>
    <row r="1157" spans="1:6" hidden="1" x14ac:dyDescent="0.3">
      <c r="A1157" t="s">
        <v>114</v>
      </c>
      <c r="B1157" s="5">
        <f>INDEX(Calender!B:B,MATCH(Data!A1157,Calender!C:C,0))</f>
        <v>19</v>
      </c>
      <c r="C1157" t="s">
        <v>41</v>
      </c>
      <c r="D1157" s="9" t="s">
        <v>55</v>
      </c>
      <c r="E1157" s="24" t="s">
        <v>55</v>
      </c>
      <c r="F1157" s="24" t="s">
        <v>55</v>
      </c>
    </row>
    <row r="1158" spans="1:6" hidden="1" x14ac:dyDescent="0.3">
      <c r="A1158" t="s">
        <v>114</v>
      </c>
      <c r="B1158" s="5">
        <f>INDEX(Calender!B:B,MATCH(Data!A1158,Calender!C:C,0))</f>
        <v>19</v>
      </c>
      <c r="C1158" t="s">
        <v>42</v>
      </c>
      <c r="D1158" s="9">
        <v>703342</v>
      </c>
      <c r="E1158" s="24">
        <v>169068</v>
      </c>
      <c r="F1158" s="24">
        <v>534274</v>
      </c>
    </row>
    <row r="1159" spans="1:6" hidden="1" x14ac:dyDescent="0.3">
      <c r="A1159" t="s">
        <v>114</v>
      </c>
      <c r="B1159" s="5">
        <f>INDEX(Calender!B:B,MATCH(Data!A1159,Calender!C:C,0))</f>
        <v>19</v>
      </c>
      <c r="C1159" t="s">
        <v>43</v>
      </c>
      <c r="D1159" s="9">
        <v>519094</v>
      </c>
      <c r="E1159" s="24">
        <v>245813</v>
      </c>
      <c r="F1159" s="24">
        <v>273281</v>
      </c>
    </row>
    <row r="1160" spans="1:6" hidden="1" x14ac:dyDescent="0.3">
      <c r="A1160" t="s">
        <v>114</v>
      </c>
      <c r="B1160" s="5">
        <f>INDEX(Calender!B:B,MATCH(Data!A1160,Calender!C:C,0))</f>
        <v>19</v>
      </c>
      <c r="C1160" t="s">
        <v>44</v>
      </c>
      <c r="D1160" s="9">
        <v>1504294</v>
      </c>
      <c r="E1160" s="24">
        <v>1402903</v>
      </c>
      <c r="F1160" s="24">
        <v>101390</v>
      </c>
    </row>
    <row r="1161" spans="1:6" hidden="1" x14ac:dyDescent="0.3">
      <c r="A1161" t="s">
        <v>114</v>
      </c>
      <c r="B1161" s="5">
        <f>INDEX(Calender!B:B,MATCH(Data!A1161,Calender!C:C,0))</f>
        <v>19</v>
      </c>
      <c r="C1161" t="s">
        <v>171</v>
      </c>
      <c r="D1161" s="25">
        <v>4.9700000000000001E-2</v>
      </c>
    </row>
    <row r="1162" spans="1:6" hidden="1" x14ac:dyDescent="0.3">
      <c r="A1162" t="s">
        <v>114</v>
      </c>
      <c r="B1162" s="5">
        <f>INDEX(Calender!B:B,MATCH(Data!A1162,Calender!C:C,0))</f>
        <v>19</v>
      </c>
      <c r="C1162" t="s">
        <v>172</v>
      </c>
      <c r="D1162" s="25">
        <v>1.7500000000000002E-2</v>
      </c>
    </row>
    <row r="1163" spans="1:6" ht="43.2" hidden="1" x14ac:dyDescent="0.3">
      <c r="A1163" s="6" t="s">
        <v>114</v>
      </c>
      <c r="B1163" s="5">
        <f>INDEX(Calender!B:B,MATCH(Data!A1163,Calender!C:C,0))</f>
        <v>19</v>
      </c>
      <c r="C1163" s="6" t="s">
        <v>20</v>
      </c>
      <c r="D1163" s="28" t="s">
        <v>149</v>
      </c>
      <c r="E1163" s="29" t="s">
        <v>92</v>
      </c>
      <c r="F1163" s="27" t="s">
        <v>58</v>
      </c>
    </row>
    <row r="1164" spans="1:6" hidden="1" x14ac:dyDescent="0.3">
      <c r="A1164" t="s">
        <v>114</v>
      </c>
      <c r="B1164" s="5">
        <f>INDEX(Calender!B:B,MATCH(Data!A1164,Calender!C:C,0))</f>
        <v>19</v>
      </c>
      <c r="C1164" t="s">
        <v>41</v>
      </c>
      <c r="D1164" s="9" t="s">
        <v>55</v>
      </c>
      <c r="E1164" s="24" t="s">
        <v>55</v>
      </c>
      <c r="F1164" s="24" t="s">
        <v>55</v>
      </c>
    </row>
    <row r="1165" spans="1:6" hidden="1" x14ac:dyDescent="0.3">
      <c r="A1165" t="s">
        <v>114</v>
      </c>
      <c r="B1165" s="5">
        <f>INDEX(Calender!B:B,MATCH(Data!A1165,Calender!C:C,0))</f>
        <v>19</v>
      </c>
      <c r="C1165" t="s">
        <v>42</v>
      </c>
      <c r="D1165" s="9">
        <v>703342</v>
      </c>
      <c r="E1165" s="24">
        <v>670676</v>
      </c>
      <c r="F1165" s="24">
        <v>32666</v>
      </c>
    </row>
    <row r="1166" spans="1:6" hidden="1" x14ac:dyDescent="0.3">
      <c r="A1166" t="s">
        <v>114</v>
      </c>
      <c r="B1166" s="5">
        <f>INDEX(Calender!B:B,MATCH(Data!A1166,Calender!C:C,0))</f>
        <v>19</v>
      </c>
      <c r="C1166" t="s">
        <v>43</v>
      </c>
      <c r="D1166" s="9">
        <v>519094</v>
      </c>
      <c r="E1166" s="24">
        <v>791831</v>
      </c>
      <c r="F1166" s="24">
        <v>-272737</v>
      </c>
    </row>
    <row r="1167" spans="1:6" hidden="1" x14ac:dyDescent="0.3">
      <c r="A1167" t="s">
        <v>114</v>
      </c>
      <c r="B1167" s="5">
        <f>INDEX(Calender!B:B,MATCH(Data!A1167,Calender!C:C,0))</f>
        <v>19</v>
      </c>
      <c r="C1167" t="s">
        <v>44</v>
      </c>
      <c r="D1167" s="9">
        <v>1504294</v>
      </c>
      <c r="E1167" s="24">
        <v>1204358</v>
      </c>
      <c r="F1167" s="24">
        <v>299936</v>
      </c>
    </row>
    <row r="1168" spans="1:6" hidden="1" x14ac:dyDescent="0.3">
      <c r="A1168" t="s">
        <v>114</v>
      </c>
      <c r="B1168" s="5">
        <f>INDEX(Calender!B:B,MATCH(Data!A1168,Calender!C:C,0))</f>
        <v>19</v>
      </c>
      <c r="C1168" t="s">
        <v>176</v>
      </c>
      <c r="D1168" s="9" t="s">
        <v>55</v>
      </c>
    </row>
    <row r="1169" spans="1:7" hidden="1" x14ac:dyDescent="0.3">
      <c r="A1169" t="s">
        <v>114</v>
      </c>
      <c r="B1169" s="5">
        <f>INDEX(Calender!B:B,MATCH(Data!A1169,Calender!C:C,0))</f>
        <v>19</v>
      </c>
      <c r="C1169" t="s">
        <v>177</v>
      </c>
      <c r="D1169" s="9" t="s">
        <v>55</v>
      </c>
    </row>
    <row r="1170" spans="1:7" ht="43.2" hidden="1" x14ac:dyDescent="0.3">
      <c r="A1170" s="6" t="s">
        <v>114</v>
      </c>
      <c r="B1170" s="5">
        <f>INDEX(Calender!B:B,MATCH(Data!A1170,Calender!C:C,0))</f>
        <v>19</v>
      </c>
      <c r="C1170" s="6" t="s">
        <v>45</v>
      </c>
      <c r="D1170" s="28" t="s">
        <v>149</v>
      </c>
      <c r="E1170" s="29" t="s">
        <v>92</v>
      </c>
      <c r="F1170" s="27" t="s">
        <v>58</v>
      </c>
      <c r="G1170" s="35" t="s">
        <v>62</v>
      </c>
    </row>
    <row r="1171" spans="1:7" hidden="1" x14ac:dyDescent="0.3">
      <c r="A1171" t="s">
        <v>114</v>
      </c>
      <c r="B1171" s="5">
        <f>INDEX(Calender!B:B,MATCH(Data!A1171,Calender!C:C,0))</f>
        <v>19</v>
      </c>
      <c r="C1171" t="s">
        <v>46</v>
      </c>
      <c r="D1171" s="9">
        <v>2886174</v>
      </c>
      <c r="E1171" s="24">
        <v>2603412</v>
      </c>
      <c r="F1171" s="24">
        <v>282762</v>
      </c>
      <c r="G1171" s="31">
        <v>0.1086</v>
      </c>
    </row>
    <row r="1172" spans="1:7" hidden="1" x14ac:dyDescent="0.3">
      <c r="A1172" t="s">
        <v>114</v>
      </c>
      <c r="B1172" s="5">
        <f>INDEX(Calender!B:B,MATCH(Data!A1172,Calender!C:C,0))</f>
        <v>19</v>
      </c>
      <c r="C1172" t="s">
        <v>47</v>
      </c>
      <c r="D1172" s="9">
        <v>1140151</v>
      </c>
      <c r="E1172" s="24">
        <v>1012771</v>
      </c>
      <c r="F1172" s="24">
        <v>127380</v>
      </c>
      <c r="G1172" s="31">
        <v>0.1258</v>
      </c>
    </row>
    <row r="1173" spans="1:7" hidden="1" x14ac:dyDescent="0.3">
      <c r="A1173" t="s">
        <v>118</v>
      </c>
      <c r="B1173" s="5">
        <f>INDEX(Calender!B:B,MATCH(Data!A1173,Calender!C:C,0))</f>
        <v>20</v>
      </c>
      <c r="C1173" t="s">
        <v>173</v>
      </c>
      <c r="D1173" s="9">
        <v>4395786</v>
      </c>
    </row>
    <row r="1174" spans="1:7" hidden="1" x14ac:dyDescent="0.3">
      <c r="A1174" t="s">
        <v>118</v>
      </c>
      <c r="B1174" s="5">
        <f>INDEX(Calender!B:B,MATCH(Data!A1174,Calender!C:C,0))</f>
        <v>20</v>
      </c>
      <c r="C1174" t="s">
        <v>188</v>
      </c>
      <c r="D1174" s="9" t="s">
        <v>55</v>
      </c>
    </row>
    <row r="1175" spans="1:7" hidden="1" x14ac:dyDescent="0.3">
      <c r="A1175" t="s">
        <v>118</v>
      </c>
      <c r="B1175" s="5">
        <f>INDEX(Calender!B:B,MATCH(Data!A1175,Calender!C:C,0))</f>
        <v>20</v>
      </c>
      <c r="C1175" t="s">
        <v>23</v>
      </c>
      <c r="D1175" s="9" t="s">
        <v>55</v>
      </c>
    </row>
    <row r="1176" spans="1:7" hidden="1" x14ac:dyDescent="0.3">
      <c r="A1176" t="s">
        <v>118</v>
      </c>
      <c r="B1176" s="5">
        <f>INDEX(Calender!B:B,MATCH(Data!A1176,Calender!C:C,0))</f>
        <v>20</v>
      </c>
      <c r="C1176" t="s">
        <v>24</v>
      </c>
      <c r="D1176" s="9" t="s">
        <v>55</v>
      </c>
    </row>
    <row r="1177" spans="1:7" hidden="1" x14ac:dyDescent="0.3">
      <c r="A1177" t="s">
        <v>118</v>
      </c>
      <c r="B1177" s="5">
        <f>INDEX(Calender!B:B,MATCH(Data!A1177,Calender!C:C,0))</f>
        <v>20</v>
      </c>
      <c r="C1177" t="s">
        <v>25</v>
      </c>
      <c r="D1177" s="9">
        <v>802922</v>
      </c>
    </row>
    <row r="1178" spans="1:7" hidden="1" x14ac:dyDescent="0.3">
      <c r="A1178" t="s">
        <v>118</v>
      </c>
      <c r="B1178" s="5">
        <f>INDEX(Calender!B:B,MATCH(Data!A1178,Calender!C:C,0))</f>
        <v>20</v>
      </c>
      <c r="C1178" t="s">
        <v>26</v>
      </c>
      <c r="D1178" s="9">
        <v>-348677</v>
      </c>
    </row>
    <row r="1179" spans="1:7" hidden="1" x14ac:dyDescent="0.3">
      <c r="A1179" t="s">
        <v>118</v>
      </c>
      <c r="B1179" s="5">
        <f>INDEX(Calender!B:B,MATCH(Data!A1179,Calender!C:C,0))</f>
        <v>20</v>
      </c>
      <c r="C1179" t="s">
        <v>174</v>
      </c>
      <c r="D1179" s="9" t="s">
        <v>55</v>
      </c>
    </row>
    <row r="1180" spans="1:7" hidden="1" x14ac:dyDescent="0.3">
      <c r="A1180" t="s">
        <v>118</v>
      </c>
      <c r="B1180" s="5">
        <f>INDEX(Calender!B:B,MATCH(Data!A1180,Calender!C:C,0))</f>
        <v>20</v>
      </c>
      <c r="C1180" t="s">
        <v>27</v>
      </c>
      <c r="D1180" s="9" t="s">
        <v>55</v>
      </c>
    </row>
    <row r="1181" spans="1:7" hidden="1" x14ac:dyDescent="0.3">
      <c r="A1181" t="s">
        <v>118</v>
      </c>
      <c r="B1181" s="5">
        <f>INDEX(Calender!B:B,MATCH(Data!A1181,Calender!C:C,0))</f>
        <v>20</v>
      </c>
      <c r="C1181" t="s">
        <v>29</v>
      </c>
    </row>
    <row r="1182" spans="1:7" hidden="1" x14ac:dyDescent="0.3">
      <c r="A1182" t="s">
        <v>118</v>
      </c>
      <c r="B1182" s="5">
        <f>INDEX(Calender!B:B,MATCH(Data!A1182,Calender!C:C,0))</f>
        <v>20</v>
      </c>
      <c r="C1182" t="s">
        <v>52</v>
      </c>
      <c r="D1182" s="9">
        <v>-153000</v>
      </c>
    </row>
    <row r="1183" spans="1:7" hidden="1" x14ac:dyDescent="0.3">
      <c r="A1183" t="s">
        <v>118</v>
      </c>
      <c r="B1183" s="5">
        <f>INDEX(Calender!B:B,MATCH(Data!A1183,Calender!C:C,0))</f>
        <v>20</v>
      </c>
      <c r="C1183" t="s">
        <v>30</v>
      </c>
      <c r="D1183" s="9">
        <v>4697030</v>
      </c>
    </row>
    <row r="1184" spans="1:7" hidden="1" x14ac:dyDescent="0.3">
      <c r="A1184" t="s">
        <v>118</v>
      </c>
      <c r="B1184" s="5">
        <f>INDEX(Calender!B:B,MATCH(Data!A1184,Calender!C:C,0))</f>
        <v>20</v>
      </c>
      <c r="C1184" t="s">
        <v>53</v>
      </c>
      <c r="D1184" s="9">
        <v>1500000</v>
      </c>
    </row>
    <row r="1185" spans="1:4" hidden="1" x14ac:dyDescent="0.3">
      <c r="A1185" t="s">
        <v>118</v>
      </c>
      <c r="B1185" s="5">
        <f>INDEX(Calender!B:B,MATCH(Data!A1185,Calender!C:C,0))</f>
        <v>20</v>
      </c>
      <c r="C1185" t="s">
        <v>175</v>
      </c>
      <c r="D1185" s="9">
        <v>617278</v>
      </c>
    </row>
    <row r="1186" spans="1:4" hidden="1" x14ac:dyDescent="0.3">
      <c r="A1186" t="s">
        <v>118</v>
      </c>
      <c r="B1186" s="5">
        <f>INDEX(Calender!B:B,MATCH(Data!A1186,Calender!C:C,0))</f>
        <v>20</v>
      </c>
      <c r="C1186" t="s">
        <v>31</v>
      </c>
      <c r="D1186" s="9">
        <v>5773</v>
      </c>
    </row>
    <row r="1187" spans="1:4" hidden="1" x14ac:dyDescent="0.3">
      <c r="A1187" t="s">
        <v>118</v>
      </c>
      <c r="B1187" s="5">
        <f>INDEX(Calender!B:B,MATCH(Data!A1187,Calender!C:C,0))</f>
        <v>20</v>
      </c>
      <c r="C1187" t="s">
        <v>32</v>
      </c>
      <c r="D1187" s="9">
        <v>300</v>
      </c>
    </row>
    <row r="1188" spans="1:4" hidden="1" x14ac:dyDescent="0.3">
      <c r="A1188" t="s">
        <v>118</v>
      </c>
      <c r="B1188" s="5">
        <f>INDEX(Calender!B:B,MATCH(Data!A1188,Calender!C:C,0))</f>
        <v>20</v>
      </c>
      <c r="C1188" t="s">
        <v>22</v>
      </c>
      <c r="D1188" s="9">
        <v>2123351</v>
      </c>
    </row>
    <row r="1189" spans="1:4" hidden="1" x14ac:dyDescent="0.3">
      <c r="A1189" t="s">
        <v>118</v>
      </c>
      <c r="B1189" s="5">
        <f>INDEX(Calender!B:B,MATCH(Data!A1189,Calender!C:C,0))</f>
        <v>20</v>
      </c>
      <c r="C1189" t="s">
        <v>53</v>
      </c>
      <c r="D1189" s="9">
        <v>1500000</v>
      </c>
    </row>
    <row r="1190" spans="1:4" hidden="1" x14ac:dyDescent="0.3">
      <c r="A1190" t="s">
        <v>118</v>
      </c>
      <c r="B1190" s="5">
        <f>INDEX(Calender!B:B,MATCH(Data!A1190,Calender!C:C,0))</f>
        <v>20</v>
      </c>
      <c r="C1190" t="s">
        <v>182</v>
      </c>
      <c r="D1190" s="9">
        <v>-153000</v>
      </c>
    </row>
    <row r="1191" spans="1:4" hidden="1" x14ac:dyDescent="0.3">
      <c r="A1191" t="s">
        <v>118</v>
      </c>
      <c r="B1191" s="5">
        <f>INDEX(Calender!B:B,MATCH(Data!A1191,Calender!C:C,0))</f>
        <v>20</v>
      </c>
      <c r="C1191" t="s">
        <v>54</v>
      </c>
    </row>
    <row r="1192" spans="1:4" hidden="1" x14ac:dyDescent="0.3">
      <c r="A1192" t="s">
        <v>118</v>
      </c>
      <c r="B1192" s="5">
        <f>INDEX(Calender!B:B,MATCH(Data!A1192,Calender!C:C,0))</f>
        <v>20</v>
      </c>
      <c r="C1192" t="s">
        <v>183</v>
      </c>
      <c r="D1192" s="9">
        <v>-153000</v>
      </c>
    </row>
    <row r="1193" spans="1:4" hidden="1" x14ac:dyDescent="0.3">
      <c r="A1193" t="s">
        <v>118</v>
      </c>
      <c r="B1193" s="5">
        <f>INDEX(Calender!B:B,MATCH(Data!A1193,Calender!C:C,0))</f>
        <v>20</v>
      </c>
      <c r="C1193" t="s">
        <v>34</v>
      </c>
      <c r="D1193" s="9">
        <v>4697030</v>
      </c>
    </row>
    <row r="1194" spans="1:4" hidden="1" x14ac:dyDescent="0.3">
      <c r="A1194" t="s">
        <v>118</v>
      </c>
      <c r="B1194" s="5">
        <f>INDEX(Calender!B:B,MATCH(Data!A1194,Calender!C:C,0))</f>
        <v>20</v>
      </c>
      <c r="C1194" t="s">
        <v>35</v>
      </c>
      <c r="D1194" s="9">
        <v>2123351</v>
      </c>
    </row>
    <row r="1195" spans="1:4" hidden="1" x14ac:dyDescent="0.3">
      <c r="A1195" t="s">
        <v>118</v>
      </c>
      <c r="B1195" s="5">
        <f>INDEX(Calender!B:B,MATCH(Data!A1195,Calender!C:C,0))</f>
        <v>20</v>
      </c>
      <c r="C1195" t="s">
        <v>36</v>
      </c>
      <c r="D1195" s="9">
        <v>6820382</v>
      </c>
    </row>
    <row r="1196" spans="1:4" x14ac:dyDescent="0.3">
      <c r="A1196" t="s">
        <v>118</v>
      </c>
      <c r="B1196" s="5">
        <f>INDEX(Calender!B:B,MATCH(Data!A1196,Calender!C:C,0))</f>
        <v>20</v>
      </c>
      <c r="C1196" t="s">
        <v>37</v>
      </c>
      <c r="D1196" s="25">
        <v>8.5300000000000001E-2</v>
      </c>
    </row>
    <row r="1197" spans="1:4" x14ac:dyDescent="0.3">
      <c r="A1197" t="s">
        <v>118</v>
      </c>
      <c r="B1197" s="5">
        <f>INDEX(Calender!B:B,MATCH(Data!A1197,Calender!C:C,0))</f>
        <v>20</v>
      </c>
      <c r="C1197" t="s">
        <v>38</v>
      </c>
      <c r="D1197" s="25">
        <v>0.1239</v>
      </c>
    </row>
    <row r="1198" spans="1:4" hidden="1" x14ac:dyDescent="0.3">
      <c r="A1198" t="s">
        <v>118</v>
      </c>
      <c r="B1198" s="5">
        <f>INDEX(Calender!B:B,MATCH(Data!A1198,Calender!C:C,0))</f>
        <v>20</v>
      </c>
      <c r="C1198" t="s">
        <v>170</v>
      </c>
      <c r="D1198" s="9">
        <v>49382261</v>
      </c>
    </row>
    <row r="1199" spans="1:4" hidden="1" x14ac:dyDescent="0.3">
      <c r="A1199" t="s">
        <v>118</v>
      </c>
      <c r="B1199" s="5">
        <f>INDEX(Calender!B:B,MATCH(Data!A1199,Calender!C:C,0))</f>
        <v>20</v>
      </c>
      <c r="C1199" t="s">
        <v>157</v>
      </c>
      <c r="D1199" s="9">
        <v>3390916</v>
      </c>
    </row>
    <row r="1200" spans="1:4" hidden="1" x14ac:dyDescent="0.3">
      <c r="A1200" t="s">
        <v>118</v>
      </c>
      <c r="B1200" s="5">
        <f>INDEX(Calender!B:B,MATCH(Data!A1200,Calender!C:C,0))</f>
        <v>20</v>
      </c>
      <c r="C1200" t="s">
        <v>158</v>
      </c>
      <c r="D1200" s="9">
        <v>183908</v>
      </c>
    </row>
    <row r="1201" spans="1:4" hidden="1" x14ac:dyDescent="0.3">
      <c r="A1201" t="s">
        <v>118</v>
      </c>
      <c r="B1201" s="5">
        <f>INDEX(Calender!B:B,MATCH(Data!A1201,Calender!C:C,0))</f>
        <v>20</v>
      </c>
      <c r="C1201" t="s">
        <v>184</v>
      </c>
      <c r="D1201" s="9">
        <v>23682</v>
      </c>
    </row>
    <row r="1202" spans="1:4" hidden="1" x14ac:dyDescent="0.3">
      <c r="A1202" t="s">
        <v>118</v>
      </c>
      <c r="B1202" s="5">
        <f>INDEX(Calender!B:B,MATCH(Data!A1202,Calender!C:C,0))</f>
        <v>20</v>
      </c>
      <c r="C1202" t="s">
        <v>185</v>
      </c>
      <c r="D1202" s="9">
        <v>492618</v>
      </c>
    </row>
    <row r="1203" spans="1:4" hidden="1" x14ac:dyDescent="0.3">
      <c r="A1203" t="s">
        <v>118</v>
      </c>
      <c r="B1203" s="5">
        <f>INDEX(Calender!B:B,MATCH(Data!A1203,Calender!C:C,0))</f>
        <v>20</v>
      </c>
      <c r="C1203" t="s">
        <v>186</v>
      </c>
      <c r="D1203" s="9">
        <v>1588713</v>
      </c>
    </row>
    <row r="1204" spans="1:4" hidden="1" x14ac:dyDescent="0.3">
      <c r="A1204" t="s">
        <v>118</v>
      </c>
      <c r="B1204" s="5">
        <f>INDEX(Calender!B:B,MATCH(Data!A1204,Calender!C:C,0))</f>
        <v>20</v>
      </c>
      <c r="C1204" t="s">
        <v>179</v>
      </c>
      <c r="D1204" s="9">
        <v>55062097</v>
      </c>
    </row>
    <row r="1205" spans="1:4" hidden="1" x14ac:dyDescent="0.3">
      <c r="A1205" t="s">
        <v>118</v>
      </c>
      <c r="B1205" s="5">
        <f>INDEX(Calender!B:B,MATCH(Data!A1205,Calender!C:C,0))</f>
        <v>20</v>
      </c>
      <c r="C1205" t="s">
        <v>160</v>
      </c>
      <c r="D1205" s="9" t="s">
        <v>55</v>
      </c>
    </row>
    <row r="1206" spans="1:4" hidden="1" x14ac:dyDescent="0.3">
      <c r="A1206" t="s">
        <v>118</v>
      </c>
      <c r="B1206" s="5">
        <f>INDEX(Calender!B:B,MATCH(Data!A1206,Calender!C:C,0))</f>
        <v>20</v>
      </c>
      <c r="C1206" t="s">
        <v>161</v>
      </c>
      <c r="D1206" s="9" t="s">
        <v>55</v>
      </c>
    </row>
    <row r="1207" spans="1:4" hidden="1" x14ac:dyDescent="0.3">
      <c r="A1207" t="s">
        <v>118</v>
      </c>
      <c r="B1207" s="5">
        <f>INDEX(Calender!B:B,MATCH(Data!A1207,Calender!C:C,0))</f>
        <v>20</v>
      </c>
      <c r="C1207" t="s">
        <v>162</v>
      </c>
      <c r="D1207" s="9">
        <v>1106652</v>
      </c>
    </row>
    <row r="1208" spans="1:4" hidden="1" x14ac:dyDescent="0.3">
      <c r="A1208" t="s">
        <v>118</v>
      </c>
      <c r="B1208" s="5">
        <f>INDEX(Calender!B:B,MATCH(Data!A1208,Calender!C:C,0))</f>
        <v>20</v>
      </c>
      <c r="C1208" t="s">
        <v>163</v>
      </c>
      <c r="D1208" s="9">
        <v>5635471</v>
      </c>
    </row>
    <row r="1209" spans="1:4" hidden="1" x14ac:dyDescent="0.3">
      <c r="A1209" t="s">
        <v>118</v>
      </c>
      <c r="B1209" s="5">
        <f>INDEX(Calender!B:B,MATCH(Data!A1209,Calender!C:C,0))</f>
        <v>20</v>
      </c>
      <c r="C1209" t="s">
        <v>164</v>
      </c>
      <c r="D1209" s="9">
        <v>17932654</v>
      </c>
    </row>
    <row r="1210" spans="1:4" hidden="1" x14ac:dyDescent="0.3">
      <c r="A1210" t="s">
        <v>118</v>
      </c>
      <c r="B1210" s="5">
        <f>INDEX(Calender!B:B,MATCH(Data!A1210,Calender!C:C,0))</f>
        <v>20</v>
      </c>
      <c r="C1210" t="s">
        <v>165</v>
      </c>
      <c r="D1210" s="9">
        <v>3837442</v>
      </c>
    </row>
    <row r="1211" spans="1:4" hidden="1" x14ac:dyDescent="0.3">
      <c r="A1211" t="s">
        <v>118</v>
      </c>
      <c r="B1211" s="5">
        <f>INDEX(Calender!B:B,MATCH(Data!A1211,Calender!C:C,0))</f>
        <v>20</v>
      </c>
      <c r="C1211" t="s">
        <v>166</v>
      </c>
      <c r="D1211" s="9">
        <v>221274</v>
      </c>
    </row>
    <row r="1212" spans="1:4" hidden="1" x14ac:dyDescent="0.3">
      <c r="A1212" t="s">
        <v>118</v>
      </c>
      <c r="B1212" s="5">
        <f>INDEX(Calender!B:B,MATCH(Data!A1212,Calender!C:C,0))</f>
        <v>20</v>
      </c>
      <c r="C1212" t="s">
        <v>167</v>
      </c>
      <c r="D1212" s="9">
        <v>11067447</v>
      </c>
    </row>
    <row r="1213" spans="1:4" hidden="1" x14ac:dyDescent="0.3">
      <c r="A1213" t="s">
        <v>118</v>
      </c>
      <c r="B1213" s="5">
        <f>INDEX(Calender!B:B,MATCH(Data!A1213,Calender!C:C,0))</f>
        <v>20</v>
      </c>
      <c r="C1213" t="s">
        <v>168</v>
      </c>
      <c r="D1213" s="9">
        <v>3213681</v>
      </c>
    </row>
    <row r="1214" spans="1:4" hidden="1" x14ac:dyDescent="0.3">
      <c r="A1214" t="s">
        <v>118</v>
      </c>
      <c r="B1214" s="5">
        <f>INDEX(Calender!B:B,MATCH(Data!A1214,Calender!C:C,0))</f>
        <v>20</v>
      </c>
      <c r="C1214" t="s">
        <v>39</v>
      </c>
      <c r="D1214" s="9">
        <v>1957298</v>
      </c>
    </row>
    <row r="1215" spans="1:4" hidden="1" x14ac:dyDescent="0.3">
      <c r="A1215" t="s">
        <v>118</v>
      </c>
      <c r="B1215" s="5">
        <f>INDEX(Calender!B:B,MATCH(Data!A1215,Calender!C:C,0))</f>
        <v>20</v>
      </c>
      <c r="C1215" t="s">
        <v>40</v>
      </c>
      <c r="D1215" s="9">
        <v>4011339</v>
      </c>
    </row>
    <row r="1216" spans="1:4" hidden="1" x14ac:dyDescent="0.3">
      <c r="A1216" t="s">
        <v>118</v>
      </c>
      <c r="B1216" s="5">
        <f>INDEX(Calender!B:B,MATCH(Data!A1216,Calender!C:C,0))</f>
        <v>20</v>
      </c>
      <c r="C1216" t="s">
        <v>169</v>
      </c>
      <c r="D1216" s="9">
        <v>399003</v>
      </c>
    </row>
    <row r="1217" spans="1:6" hidden="1" x14ac:dyDescent="0.3">
      <c r="A1217" t="s">
        <v>118</v>
      </c>
      <c r="B1217" s="5">
        <f>INDEX(Calender!B:B,MATCH(Data!A1217,Calender!C:C,0))</f>
        <v>20</v>
      </c>
      <c r="C1217" t="s">
        <v>170</v>
      </c>
      <c r="D1217" s="9">
        <v>49382261</v>
      </c>
    </row>
    <row r="1218" spans="1:6" hidden="1" x14ac:dyDescent="0.3">
      <c r="A1218" t="s">
        <v>118</v>
      </c>
      <c r="B1218" s="5">
        <f>INDEX(Calender!B:B,MATCH(Data!A1218,Calender!C:C,0))</f>
        <v>20</v>
      </c>
      <c r="C1218" t="s">
        <v>157</v>
      </c>
      <c r="D1218" s="9">
        <v>3390916</v>
      </c>
    </row>
    <row r="1219" spans="1:6" hidden="1" x14ac:dyDescent="0.3">
      <c r="A1219" t="s">
        <v>118</v>
      </c>
      <c r="B1219" s="5">
        <f>INDEX(Calender!B:B,MATCH(Data!A1219,Calender!C:C,0))</f>
        <v>20</v>
      </c>
      <c r="C1219" t="s">
        <v>158</v>
      </c>
      <c r="D1219" s="9">
        <v>183908</v>
      </c>
    </row>
    <row r="1220" spans="1:6" hidden="1" x14ac:dyDescent="0.3">
      <c r="A1220" t="s">
        <v>118</v>
      </c>
      <c r="B1220" s="5">
        <f>INDEX(Calender!B:B,MATCH(Data!A1220,Calender!C:C,0))</f>
        <v>20</v>
      </c>
      <c r="C1220" t="s">
        <v>184</v>
      </c>
      <c r="D1220" s="9">
        <v>23682</v>
      </c>
    </row>
    <row r="1221" spans="1:6" hidden="1" x14ac:dyDescent="0.3">
      <c r="A1221" t="s">
        <v>118</v>
      </c>
      <c r="B1221" s="5">
        <f>INDEX(Calender!B:B,MATCH(Data!A1221,Calender!C:C,0))</f>
        <v>20</v>
      </c>
      <c r="C1221" t="s">
        <v>185</v>
      </c>
      <c r="D1221" s="9">
        <v>492618</v>
      </c>
    </row>
    <row r="1222" spans="1:6" hidden="1" x14ac:dyDescent="0.3">
      <c r="A1222" t="s">
        <v>118</v>
      </c>
      <c r="B1222" s="5">
        <f>INDEX(Calender!B:B,MATCH(Data!A1222,Calender!C:C,0))</f>
        <v>20</v>
      </c>
      <c r="C1222" t="s">
        <v>179</v>
      </c>
      <c r="D1222" s="9">
        <v>55062097</v>
      </c>
    </row>
    <row r="1223" spans="1:6" hidden="1" x14ac:dyDescent="0.3">
      <c r="A1223" t="s">
        <v>118</v>
      </c>
      <c r="B1223" s="5">
        <f>INDEX(Calender!B:B,MATCH(Data!A1223,Calender!C:C,0))</f>
        <v>20</v>
      </c>
      <c r="C1223" t="s">
        <v>21</v>
      </c>
      <c r="D1223" s="25">
        <v>0.1239</v>
      </c>
    </row>
    <row r="1224" spans="1:6" hidden="1" x14ac:dyDescent="0.3">
      <c r="A1224" s="6" t="s">
        <v>118</v>
      </c>
      <c r="B1224" s="5">
        <f>INDEX(Calender!B:B,MATCH(Data!A1224,Calender!C:C,0))</f>
        <v>20</v>
      </c>
      <c r="C1224" s="6" t="s">
        <v>20</v>
      </c>
      <c r="D1224" s="26" t="s">
        <v>56</v>
      </c>
      <c r="E1224" s="27" t="s">
        <v>63</v>
      </c>
      <c r="F1224" s="27" t="s">
        <v>57</v>
      </c>
    </row>
    <row r="1225" spans="1:6" hidden="1" x14ac:dyDescent="0.3">
      <c r="A1225" t="s">
        <v>118</v>
      </c>
      <c r="B1225" s="5">
        <f>INDEX(Calender!B:B,MATCH(Data!A1225,Calender!C:C,0))</f>
        <v>20</v>
      </c>
      <c r="C1225" t="s">
        <v>41</v>
      </c>
      <c r="D1225" s="9" t="s">
        <v>55</v>
      </c>
      <c r="E1225" s="24" t="s">
        <v>55</v>
      </c>
      <c r="F1225" s="24" t="s">
        <v>55</v>
      </c>
    </row>
    <row r="1226" spans="1:6" hidden="1" x14ac:dyDescent="0.3">
      <c r="A1226" t="s">
        <v>118</v>
      </c>
      <c r="B1226" s="5">
        <f>INDEX(Calender!B:B,MATCH(Data!A1226,Calender!C:C,0))</f>
        <v>20</v>
      </c>
      <c r="C1226" t="s">
        <v>42</v>
      </c>
      <c r="D1226" s="9">
        <v>405606</v>
      </c>
      <c r="E1226" s="24">
        <v>93621</v>
      </c>
      <c r="F1226" s="24">
        <v>311985</v>
      </c>
    </row>
    <row r="1227" spans="1:6" hidden="1" x14ac:dyDescent="0.3">
      <c r="A1227" t="s">
        <v>118</v>
      </c>
      <c r="B1227" s="5">
        <f>INDEX(Calender!B:B,MATCH(Data!A1227,Calender!C:C,0))</f>
        <v>20</v>
      </c>
      <c r="C1227" t="s">
        <v>43</v>
      </c>
      <c r="D1227" s="9">
        <v>598734</v>
      </c>
      <c r="E1227" s="24">
        <v>290178</v>
      </c>
      <c r="F1227" s="24">
        <v>308556</v>
      </c>
    </row>
    <row r="1228" spans="1:6" hidden="1" x14ac:dyDescent="0.3">
      <c r="A1228" t="s">
        <v>118</v>
      </c>
      <c r="B1228" s="5">
        <f>INDEX(Calender!B:B,MATCH(Data!A1228,Calender!C:C,0))</f>
        <v>20</v>
      </c>
      <c r="C1228" t="s">
        <v>44</v>
      </c>
      <c r="D1228" s="9">
        <v>1655907</v>
      </c>
      <c r="E1228" s="24">
        <v>1539217</v>
      </c>
      <c r="F1228" s="24">
        <v>116690</v>
      </c>
    </row>
    <row r="1229" spans="1:6" hidden="1" x14ac:dyDescent="0.3">
      <c r="A1229" t="s">
        <v>118</v>
      </c>
      <c r="B1229" s="5">
        <f>INDEX(Calender!B:B,MATCH(Data!A1229,Calender!C:C,0))</f>
        <v>20</v>
      </c>
      <c r="C1229" t="s">
        <v>171</v>
      </c>
      <c r="D1229" s="25">
        <v>4.9500000000000002E-2</v>
      </c>
    </row>
    <row r="1230" spans="1:6" hidden="1" x14ac:dyDescent="0.3">
      <c r="A1230" t="s">
        <v>118</v>
      </c>
      <c r="B1230" s="5">
        <f>INDEX(Calender!B:B,MATCH(Data!A1230,Calender!C:C,0))</f>
        <v>20</v>
      </c>
      <c r="C1230" t="s">
        <v>172</v>
      </c>
      <c r="D1230" s="25">
        <v>1.4500000000000001E-2</v>
      </c>
    </row>
    <row r="1231" spans="1:6" ht="28.8" hidden="1" x14ac:dyDescent="0.3">
      <c r="A1231" s="6" t="s">
        <v>118</v>
      </c>
      <c r="B1231" s="5">
        <f>INDEX(Calender!B:B,MATCH(Data!A1231,Calender!C:C,0))</f>
        <v>20</v>
      </c>
      <c r="C1231" s="6" t="s">
        <v>20</v>
      </c>
      <c r="D1231" s="28" t="s">
        <v>156</v>
      </c>
      <c r="E1231" s="29" t="s">
        <v>69</v>
      </c>
      <c r="F1231" s="29" t="s">
        <v>59</v>
      </c>
    </row>
    <row r="1232" spans="1:6" hidden="1" x14ac:dyDescent="0.3">
      <c r="A1232" t="s">
        <v>118</v>
      </c>
      <c r="B1232" s="5">
        <f>INDEX(Calender!B:B,MATCH(Data!A1232,Calender!C:C,0))</f>
        <v>20</v>
      </c>
      <c r="C1232" t="s">
        <v>41</v>
      </c>
      <c r="D1232" s="9" t="s">
        <v>55</v>
      </c>
      <c r="E1232" s="24" t="s">
        <v>55</v>
      </c>
      <c r="F1232" s="24" t="s">
        <v>55</v>
      </c>
    </row>
    <row r="1233" spans="1:7" hidden="1" x14ac:dyDescent="0.3">
      <c r="A1233" t="s">
        <v>118</v>
      </c>
      <c r="B1233" s="5">
        <f>INDEX(Calender!B:B,MATCH(Data!A1233,Calender!C:C,0))</f>
        <v>20</v>
      </c>
      <c r="C1233" t="s">
        <v>42</v>
      </c>
      <c r="D1233" s="9">
        <v>405606</v>
      </c>
      <c r="E1233" s="24">
        <v>703342</v>
      </c>
      <c r="F1233" s="24">
        <v>-297736</v>
      </c>
    </row>
    <row r="1234" spans="1:7" hidden="1" x14ac:dyDescent="0.3">
      <c r="A1234" t="s">
        <v>118</v>
      </c>
      <c r="B1234" s="5">
        <f>INDEX(Calender!B:B,MATCH(Data!A1234,Calender!C:C,0))</f>
        <v>20</v>
      </c>
      <c r="C1234" t="s">
        <v>43</v>
      </c>
      <c r="D1234" s="9">
        <v>598734</v>
      </c>
      <c r="E1234" s="24">
        <v>519094</v>
      </c>
      <c r="F1234" s="24">
        <v>79640</v>
      </c>
    </row>
    <row r="1235" spans="1:7" hidden="1" x14ac:dyDescent="0.3">
      <c r="A1235" t="s">
        <v>118</v>
      </c>
      <c r="B1235" s="5">
        <f>INDEX(Calender!B:B,MATCH(Data!A1235,Calender!C:C,0))</f>
        <v>20</v>
      </c>
      <c r="C1235" t="s">
        <v>44</v>
      </c>
      <c r="D1235" s="9">
        <v>1655907</v>
      </c>
      <c r="E1235" s="24">
        <v>1504294</v>
      </c>
      <c r="F1235" s="24">
        <v>151613</v>
      </c>
    </row>
    <row r="1236" spans="1:7" hidden="1" x14ac:dyDescent="0.3">
      <c r="A1236" t="s">
        <v>118</v>
      </c>
      <c r="B1236" s="5">
        <f>INDEX(Calender!B:B,MATCH(Data!A1236,Calender!C:C,0))</f>
        <v>20</v>
      </c>
      <c r="C1236" t="s">
        <v>176</v>
      </c>
      <c r="D1236" s="9" t="s">
        <v>55</v>
      </c>
    </row>
    <row r="1237" spans="1:7" hidden="1" x14ac:dyDescent="0.3">
      <c r="A1237" t="s">
        <v>118</v>
      </c>
      <c r="B1237" s="5">
        <f>INDEX(Calender!B:B,MATCH(Data!A1237,Calender!C:C,0))</f>
        <v>20</v>
      </c>
      <c r="C1237" t="s">
        <v>177</v>
      </c>
      <c r="D1237" s="9" t="s">
        <v>55</v>
      </c>
    </row>
    <row r="1238" spans="1:7" ht="43.2" hidden="1" x14ac:dyDescent="0.3">
      <c r="A1238" s="6" t="s">
        <v>118</v>
      </c>
      <c r="B1238" s="5">
        <f>INDEX(Calender!B:B,MATCH(Data!A1305,Calender!C:C,0))</f>
        <v>22</v>
      </c>
      <c r="C1238" s="6" t="s">
        <v>45</v>
      </c>
      <c r="D1238" s="28" t="s">
        <v>156</v>
      </c>
      <c r="E1238" s="29" t="s">
        <v>70</v>
      </c>
      <c r="F1238" s="29" t="s">
        <v>59</v>
      </c>
      <c r="G1238" s="36" t="s">
        <v>61</v>
      </c>
    </row>
    <row r="1239" spans="1:7" hidden="1" x14ac:dyDescent="0.3">
      <c r="A1239" t="s">
        <v>118</v>
      </c>
      <c r="B1239" s="5">
        <f>INDEX(Calender!B:B,MATCH(Data!A1306,Calender!C:C,0))</f>
        <v>22</v>
      </c>
      <c r="C1239" t="s">
        <v>46</v>
      </c>
      <c r="D1239" s="9">
        <v>2897339</v>
      </c>
      <c r="E1239" s="24">
        <v>2886174</v>
      </c>
      <c r="F1239" s="24">
        <v>11165</v>
      </c>
      <c r="G1239" s="31">
        <v>3.8999999999999998E-3</v>
      </c>
    </row>
    <row r="1240" spans="1:7" hidden="1" x14ac:dyDescent="0.3">
      <c r="A1240" t="s">
        <v>118</v>
      </c>
      <c r="B1240" s="5">
        <f>INDEX(Calender!B:B,MATCH(Data!A1307,Calender!C:C,0))</f>
        <v>22</v>
      </c>
      <c r="C1240" t="s">
        <v>47</v>
      </c>
      <c r="D1240" s="9">
        <v>957864</v>
      </c>
      <c r="E1240" s="24">
        <v>1140151</v>
      </c>
      <c r="F1240" s="24">
        <v>-182287</v>
      </c>
      <c r="G1240" s="31">
        <v>-0.15989999999999999</v>
      </c>
    </row>
    <row r="1241" spans="1:7" hidden="1" x14ac:dyDescent="0.3">
      <c r="A1241" t="s">
        <v>98</v>
      </c>
      <c r="B1241" s="5">
        <f>INDEX(Calender!B:B,MATCH(Data!A1241,Calender!C:C,0))</f>
        <v>21</v>
      </c>
      <c r="C1241" t="s">
        <v>170</v>
      </c>
      <c r="D1241" s="9">
        <v>48614652</v>
      </c>
    </row>
    <row r="1242" spans="1:7" hidden="1" x14ac:dyDescent="0.3">
      <c r="A1242" t="s">
        <v>98</v>
      </c>
      <c r="B1242" s="5">
        <f>INDEX(Calender!B:B,MATCH(Data!A1242,Calender!C:C,0))</f>
        <v>21</v>
      </c>
      <c r="C1242" t="s">
        <v>157</v>
      </c>
      <c r="D1242" s="9">
        <v>3525514</v>
      </c>
    </row>
    <row r="1243" spans="1:7" hidden="1" x14ac:dyDescent="0.3">
      <c r="A1243" t="s">
        <v>98</v>
      </c>
      <c r="B1243" s="5">
        <f>INDEX(Calender!B:B,MATCH(Data!A1243,Calender!C:C,0))</f>
        <v>21</v>
      </c>
      <c r="C1243" t="s">
        <v>158</v>
      </c>
      <c r="D1243" s="9">
        <v>107098</v>
      </c>
    </row>
    <row r="1244" spans="1:7" hidden="1" x14ac:dyDescent="0.3">
      <c r="A1244" t="s">
        <v>98</v>
      </c>
      <c r="B1244" s="5">
        <f>INDEX(Calender!B:B,MATCH(Data!A1244,Calender!C:C,0))</f>
        <v>21</v>
      </c>
      <c r="C1244" t="s">
        <v>184</v>
      </c>
      <c r="D1244" s="9">
        <v>23655</v>
      </c>
    </row>
    <row r="1245" spans="1:7" hidden="1" x14ac:dyDescent="0.3">
      <c r="A1245" t="s">
        <v>98</v>
      </c>
      <c r="B1245" s="5">
        <f>INDEX(Calender!B:B,MATCH(Data!A1245,Calender!C:C,0))</f>
        <v>21</v>
      </c>
      <c r="C1245" t="s">
        <v>185</v>
      </c>
      <c r="D1245" s="9">
        <v>489614</v>
      </c>
    </row>
    <row r="1246" spans="1:7" hidden="1" x14ac:dyDescent="0.3">
      <c r="A1246" t="s">
        <v>98</v>
      </c>
      <c r="B1246" s="5">
        <f>INDEX(Calender!B:B,MATCH(Data!A1246,Calender!C:C,0))</f>
        <v>21</v>
      </c>
      <c r="C1246" t="s">
        <v>186</v>
      </c>
      <c r="D1246" s="9">
        <v>1567418</v>
      </c>
    </row>
    <row r="1247" spans="1:7" hidden="1" x14ac:dyDescent="0.3">
      <c r="A1247" t="s">
        <v>98</v>
      </c>
      <c r="B1247" s="5">
        <f>INDEX(Calender!B:B,MATCH(Data!A1247,Calender!C:C,0))</f>
        <v>21</v>
      </c>
      <c r="C1247" t="s">
        <v>173</v>
      </c>
      <c r="D1247" s="9">
        <v>4395786</v>
      </c>
    </row>
    <row r="1248" spans="1:7" hidden="1" x14ac:dyDescent="0.3">
      <c r="A1248" t="s">
        <v>98</v>
      </c>
      <c r="B1248" s="5">
        <f>INDEX(Calender!B:B,MATCH(Data!A1248,Calender!C:C,0))</f>
        <v>21</v>
      </c>
      <c r="C1248" t="s">
        <v>188</v>
      </c>
    </row>
    <row r="1249" spans="1:4" hidden="1" x14ac:dyDescent="0.3">
      <c r="A1249" t="s">
        <v>98</v>
      </c>
      <c r="B1249" s="5">
        <f>INDEX(Calender!B:B,MATCH(Data!A1249,Calender!C:C,0))</f>
        <v>21</v>
      </c>
      <c r="C1249" t="s">
        <v>23</v>
      </c>
    </row>
    <row r="1250" spans="1:4" hidden="1" x14ac:dyDescent="0.3">
      <c r="A1250" t="s">
        <v>98</v>
      </c>
      <c r="B1250" s="5">
        <f>INDEX(Calender!B:B,MATCH(Data!A1250,Calender!C:C,0))</f>
        <v>21</v>
      </c>
      <c r="C1250" t="s">
        <v>24</v>
      </c>
    </row>
    <row r="1251" spans="1:4" hidden="1" x14ac:dyDescent="0.3">
      <c r="A1251" t="s">
        <v>98</v>
      </c>
      <c r="B1251" s="5">
        <f>INDEX(Calender!B:B,MATCH(Data!A1251,Calender!C:C,0))</f>
        <v>21</v>
      </c>
      <c r="C1251" t="s">
        <v>25</v>
      </c>
      <c r="D1251" s="9">
        <v>802922</v>
      </c>
    </row>
    <row r="1252" spans="1:4" hidden="1" x14ac:dyDescent="0.3">
      <c r="A1252" t="s">
        <v>98</v>
      </c>
      <c r="B1252" s="5">
        <f>INDEX(Calender!B:B,MATCH(Data!A1252,Calender!C:C,0))</f>
        <v>21</v>
      </c>
      <c r="C1252" t="s">
        <v>26</v>
      </c>
      <c r="D1252" s="9">
        <v>-219266</v>
      </c>
    </row>
    <row r="1253" spans="1:4" hidden="1" x14ac:dyDescent="0.3">
      <c r="A1253" t="s">
        <v>98</v>
      </c>
      <c r="B1253" s="5">
        <f>INDEX(Calender!B:B,MATCH(Data!A1253,Calender!C:C,0))</f>
        <v>21</v>
      </c>
      <c r="C1253" t="s">
        <v>174</v>
      </c>
    </row>
    <row r="1254" spans="1:4" hidden="1" x14ac:dyDescent="0.3">
      <c r="A1254" t="s">
        <v>98</v>
      </c>
      <c r="B1254" s="5">
        <f>INDEX(Calender!B:B,MATCH(Data!A1254,Calender!C:C,0))</f>
        <v>21</v>
      </c>
      <c r="C1254" t="s">
        <v>27</v>
      </c>
    </row>
    <row r="1255" spans="1:4" hidden="1" x14ac:dyDescent="0.3">
      <c r="A1255" t="s">
        <v>98</v>
      </c>
      <c r="B1255" s="5">
        <f>INDEX(Calender!B:B,MATCH(Data!A1255,Calender!C:C,0))</f>
        <v>21</v>
      </c>
      <c r="C1255" t="s">
        <v>29</v>
      </c>
    </row>
    <row r="1256" spans="1:4" hidden="1" x14ac:dyDescent="0.3">
      <c r="A1256" t="s">
        <v>98</v>
      </c>
      <c r="B1256" s="5">
        <f>INDEX(Calender!B:B,MATCH(Data!A1256,Calender!C:C,0))</f>
        <v>21</v>
      </c>
      <c r="C1256" t="s">
        <v>52</v>
      </c>
      <c r="D1256" s="38">
        <v>-153000</v>
      </c>
    </row>
    <row r="1257" spans="1:4" hidden="1" x14ac:dyDescent="0.3">
      <c r="A1257" t="s">
        <v>98</v>
      </c>
      <c r="B1257" s="5">
        <f>INDEX(Calender!B:B,MATCH(Data!A1257,Calender!C:C,0))</f>
        <v>21</v>
      </c>
      <c r="C1257" t="s">
        <v>30</v>
      </c>
      <c r="D1257" s="42">
        <v>4826441</v>
      </c>
    </row>
    <row r="1258" spans="1:4" hidden="1" x14ac:dyDescent="0.3">
      <c r="A1258" t="s">
        <v>98</v>
      </c>
      <c r="B1258" s="5">
        <f>INDEX(Calender!B:B,MATCH(Data!A1258,Calender!C:C,0))</f>
        <v>21</v>
      </c>
      <c r="C1258" t="s">
        <v>53</v>
      </c>
      <c r="D1258" s="40" t="s">
        <v>199</v>
      </c>
    </row>
    <row r="1259" spans="1:4" hidden="1" x14ac:dyDescent="0.3">
      <c r="A1259" t="s">
        <v>98</v>
      </c>
      <c r="B1259" s="5">
        <f>INDEX(Calender!B:B,MATCH(Data!A1259,Calender!C:C,0))</f>
        <v>21</v>
      </c>
      <c r="C1259" t="s">
        <v>175</v>
      </c>
      <c r="D1259" s="9">
        <v>607683</v>
      </c>
    </row>
    <row r="1260" spans="1:4" hidden="1" x14ac:dyDescent="0.3">
      <c r="A1260" t="s">
        <v>98</v>
      </c>
      <c r="B1260" s="5">
        <f>INDEX(Calender!B:B,MATCH(Data!A1260,Calender!C:C,0))</f>
        <v>21</v>
      </c>
      <c r="C1260" t="s">
        <v>31</v>
      </c>
      <c r="D1260" s="9">
        <v>5773</v>
      </c>
    </row>
    <row r="1261" spans="1:4" hidden="1" x14ac:dyDescent="0.3">
      <c r="A1261" t="s">
        <v>98</v>
      </c>
      <c r="B1261" s="5">
        <f>INDEX(Calender!B:B,MATCH(Data!A1261,Calender!C:C,0))</f>
        <v>21</v>
      </c>
      <c r="C1261" t="s">
        <v>32</v>
      </c>
      <c r="D1261" s="39">
        <v>300</v>
      </c>
    </row>
    <row r="1262" spans="1:4" hidden="1" x14ac:dyDescent="0.3">
      <c r="A1262" t="s">
        <v>98</v>
      </c>
      <c r="B1262" s="5">
        <f>INDEX(Calender!B:B,MATCH(Data!A1262,Calender!C:C,0))</f>
        <v>21</v>
      </c>
      <c r="C1262" t="s">
        <v>197</v>
      </c>
      <c r="D1262" s="39">
        <v>145701</v>
      </c>
    </row>
    <row r="1263" spans="1:4" hidden="1" x14ac:dyDescent="0.3">
      <c r="A1263" t="s">
        <v>98</v>
      </c>
      <c r="B1263" s="5">
        <f>INDEX(Calender!B:B,MATCH(Data!A1263,Calender!C:C,0))</f>
        <v>21</v>
      </c>
      <c r="C1263" t="s">
        <v>198</v>
      </c>
      <c r="D1263" s="38">
        <v>66140</v>
      </c>
    </row>
    <row r="1264" spans="1:4" hidden="1" x14ac:dyDescent="0.3">
      <c r="A1264" t="s">
        <v>98</v>
      </c>
      <c r="B1264" s="5">
        <f>INDEX(Calender!B:B,MATCH(Data!A1264,Calender!C:C,0))</f>
        <v>21</v>
      </c>
      <c r="C1264" t="s">
        <v>53</v>
      </c>
      <c r="D1264" s="40">
        <v>1500000</v>
      </c>
    </row>
    <row r="1265" spans="1:9" hidden="1" x14ac:dyDescent="0.3">
      <c r="A1265" t="s">
        <v>98</v>
      </c>
      <c r="B1265" s="5">
        <f>INDEX(Calender!B:B,MATCH(Data!A1265,Calender!C:C,0))</f>
        <v>21</v>
      </c>
      <c r="C1265" t="s">
        <v>189</v>
      </c>
    </row>
    <row r="1266" spans="1:9" hidden="1" x14ac:dyDescent="0.3">
      <c r="A1266" t="s">
        <v>98</v>
      </c>
      <c r="B1266" s="5">
        <f>INDEX(Calender!B:B,MATCH(Data!A1266,Calender!C:C,0))</f>
        <v>21</v>
      </c>
      <c r="C1266" t="s">
        <v>54</v>
      </c>
      <c r="D1266" s="24"/>
    </row>
    <row r="1267" spans="1:9" hidden="1" x14ac:dyDescent="0.3">
      <c r="A1267" t="s">
        <v>98</v>
      </c>
      <c r="B1267" s="5">
        <f>INDEX(Calender!B:B,MATCH(Data!A1267,Calender!C:C,0))</f>
        <v>21</v>
      </c>
      <c r="C1267" t="s">
        <v>34</v>
      </c>
      <c r="D1267" s="39">
        <v>4826441</v>
      </c>
      <c r="G1267" s="13"/>
    </row>
    <row r="1268" spans="1:9" hidden="1" x14ac:dyDescent="0.3">
      <c r="A1268" t="s">
        <v>98</v>
      </c>
      <c r="B1268" s="5">
        <f>INDEX(Calender!B:B,MATCH(Data!A1268,Calender!C:C,0))</f>
        <v>21</v>
      </c>
      <c r="C1268" t="s">
        <v>35</v>
      </c>
      <c r="D1268" s="39">
        <v>2325597</v>
      </c>
      <c r="G1268" s="13"/>
    </row>
    <row r="1269" spans="1:9" hidden="1" x14ac:dyDescent="0.3">
      <c r="A1269" t="s">
        <v>98</v>
      </c>
      <c r="B1269" s="5">
        <f>INDEX(Calender!B:B,MATCH(Data!A1269,Calender!C:C,0))</f>
        <v>21</v>
      </c>
      <c r="C1269" t="s">
        <v>36</v>
      </c>
      <c r="D1269" s="9">
        <v>7152038</v>
      </c>
      <c r="G1269" s="13"/>
    </row>
    <row r="1270" spans="1:9" x14ac:dyDescent="0.3">
      <c r="A1270" t="s">
        <v>98</v>
      </c>
      <c r="B1270" s="5">
        <f>INDEX(Calender!B:B,MATCH(Data!A1270,Calender!C:C,0))</f>
        <v>21</v>
      </c>
      <c r="C1270" t="s">
        <v>37</v>
      </c>
      <c r="D1270" s="41" t="s">
        <v>200</v>
      </c>
      <c r="G1270" s="13"/>
    </row>
    <row r="1271" spans="1:9" x14ac:dyDescent="0.3">
      <c r="A1271" t="s">
        <v>98</v>
      </c>
      <c r="B1271" s="5">
        <f>INDEX(Calender!B:B,MATCH(Data!A1271,Calender!C:C,0))</f>
        <v>21</v>
      </c>
      <c r="C1271" t="s">
        <v>38</v>
      </c>
      <c r="D1271" s="25">
        <v>0.13159999999999999</v>
      </c>
      <c r="G1271" s="14"/>
      <c r="I1271" s="37" t="e">
        <f>G1271/F1267</f>
        <v>#DIV/0!</v>
      </c>
    </row>
    <row r="1272" spans="1:9" hidden="1" x14ac:dyDescent="0.3">
      <c r="A1272" t="s">
        <v>98</v>
      </c>
      <c r="B1272" s="5">
        <f>INDEX(Calender!B:B,MATCH(Data!A1272,Calender!C:C,0))</f>
        <v>21</v>
      </c>
      <c r="C1272" t="s">
        <v>170</v>
      </c>
      <c r="D1272" s="9">
        <v>48614652</v>
      </c>
    </row>
    <row r="1273" spans="1:9" hidden="1" x14ac:dyDescent="0.3">
      <c r="A1273" t="s">
        <v>98</v>
      </c>
      <c r="B1273" s="5">
        <f>INDEX(Calender!B:B,MATCH(Data!A1273,Calender!C:C,0))</f>
        <v>21</v>
      </c>
      <c r="C1273" t="s">
        <v>157</v>
      </c>
      <c r="D1273" s="9">
        <v>3525514</v>
      </c>
    </row>
    <row r="1274" spans="1:9" hidden="1" x14ac:dyDescent="0.3">
      <c r="A1274" t="s">
        <v>98</v>
      </c>
      <c r="B1274" s="5">
        <f>INDEX(Calender!B:B,MATCH(Data!A1274,Calender!C:C,0))</f>
        <v>21</v>
      </c>
      <c r="C1274" t="s">
        <v>158</v>
      </c>
      <c r="D1274" s="9">
        <v>107098</v>
      </c>
    </row>
    <row r="1275" spans="1:9" hidden="1" x14ac:dyDescent="0.3">
      <c r="A1275" t="s">
        <v>98</v>
      </c>
      <c r="B1275" s="5">
        <f>INDEX(Calender!B:B,MATCH(Data!A1275,Calender!C:C,0))</f>
        <v>21</v>
      </c>
      <c r="C1275" t="s">
        <v>184</v>
      </c>
    </row>
    <row r="1276" spans="1:9" hidden="1" x14ac:dyDescent="0.3">
      <c r="A1276" t="s">
        <v>98</v>
      </c>
      <c r="B1276" s="5">
        <f>INDEX(Calender!B:B,MATCH(Data!A1276,Calender!C:C,0))</f>
        <v>21</v>
      </c>
      <c r="C1276" t="s">
        <v>185</v>
      </c>
    </row>
    <row r="1277" spans="1:9" hidden="1" x14ac:dyDescent="0.3">
      <c r="A1277" t="s">
        <v>98</v>
      </c>
      <c r="B1277" s="5">
        <f>INDEX(Calender!B:B,MATCH(Data!A1277,Calender!C:C,0))</f>
        <v>21</v>
      </c>
      <c r="C1277" s="6" t="s">
        <v>20</v>
      </c>
      <c r="D1277" s="26" t="s">
        <v>150</v>
      </c>
    </row>
    <row r="1278" spans="1:9" hidden="1" x14ac:dyDescent="0.3">
      <c r="A1278" t="s">
        <v>98</v>
      </c>
      <c r="B1278" s="5">
        <f>INDEX(Calender!B:B,MATCH(Data!A1278,Calender!C:C,0))</f>
        <v>21</v>
      </c>
      <c r="C1278" t="s">
        <v>160</v>
      </c>
      <c r="D1278" s="9" t="s">
        <v>55</v>
      </c>
    </row>
    <row r="1279" spans="1:9" hidden="1" x14ac:dyDescent="0.3">
      <c r="A1279" t="s">
        <v>98</v>
      </c>
      <c r="B1279" s="5">
        <f>INDEX(Calender!B:B,MATCH(Data!A1279,Calender!C:C,0))</f>
        <v>21</v>
      </c>
      <c r="C1279" t="s">
        <v>161</v>
      </c>
      <c r="D1279" s="9" t="s">
        <v>55</v>
      </c>
    </row>
    <row r="1280" spans="1:9" hidden="1" x14ac:dyDescent="0.3">
      <c r="A1280" t="s">
        <v>98</v>
      </c>
      <c r="B1280" s="5">
        <f>INDEX(Calender!B:B,MATCH(Data!A1280,Calender!C:C,0))</f>
        <v>21</v>
      </c>
      <c r="C1280" t="s">
        <v>162</v>
      </c>
      <c r="D1280" s="9">
        <v>1016553</v>
      </c>
    </row>
    <row r="1281" spans="1:6" hidden="1" x14ac:dyDescent="0.3">
      <c r="A1281" t="s">
        <v>98</v>
      </c>
      <c r="B1281" s="5">
        <f>INDEX(Calender!B:B,MATCH(Data!A1281,Calender!C:C,0))</f>
        <v>21</v>
      </c>
      <c r="C1281" t="s">
        <v>163</v>
      </c>
      <c r="D1281" s="9">
        <v>4781650</v>
      </c>
    </row>
    <row r="1282" spans="1:6" hidden="1" x14ac:dyDescent="0.3">
      <c r="A1282" t="s">
        <v>98</v>
      </c>
      <c r="B1282" s="5">
        <f>INDEX(Calender!B:B,MATCH(Data!A1282,Calender!C:C,0))</f>
        <v>21</v>
      </c>
      <c r="C1282" t="s">
        <v>164</v>
      </c>
      <c r="D1282" s="9">
        <v>17169401</v>
      </c>
    </row>
    <row r="1283" spans="1:6" hidden="1" x14ac:dyDescent="0.3">
      <c r="A1283" t="s">
        <v>98</v>
      </c>
      <c r="B1283" s="5">
        <f>INDEX(Calender!B:B,MATCH(Data!A1283,Calender!C:C,0))</f>
        <v>21</v>
      </c>
      <c r="C1283" t="s">
        <v>165</v>
      </c>
      <c r="D1283" s="9">
        <v>3625311</v>
      </c>
    </row>
    <row r="1284" spans="1:6" hidden="1" x14ac:dyDescent="0.3">
      <c r="A1284" t="s">
        <v>98</v>
      </c>
      <c r="B1284" s="5">
        <f>INDEX(Calender!B:B,MATCH(Data!A1284,Calender!C:C,0))</f>
        <v>21</v>
      </c>
      <c r="C1284" t="s">
        <v>166</v>
      </c>
    </row>
    <row r="1285" spans="1:6" hidden="1" x14ac:dyDescent="0.3">
      <c r="A1285" t="s">
        <v>98</v>
      </c>
      <c r="B1285" s="5">
        <f>INDEX(Calender!B:B,MATCH(Data!A1285,Calender!C:C,0))</f>
        <v>21</v>
      </c>
      <c r="C1285" t="s">
        <v>167</v>
      </c>
      <c r="D1285" s="9">
        <v>13620640</v>
      </c>
    </row>
    <row r="1286" spans="1:6" hidden="1" x14ac:dyDescent="0.3">
      <c r="A1286" t="s">
        <v>98</v>
      </c>
      <c r="B1286" s="5">
        <f>INDEX(Calender!B:B,MATCH(Data!A1286,Calender!C:C,0))</f>
        <v>21</v>
      </c>
      <c r="C1286" t="s">
        <v>168</v>
      </c>
      <c r="D1286" s="9">
        <v>2095104</v>
      </c>
    </row>
    <row r="1287" spans="1:6" hidden="1" x14ac:dyDescent="0.3">
      <c r="A1287" t="s">
        <v>98</v>
      </c>
      <c r="B1287" s="5">
        <f>INDEX(Calender!B:B,MATCH(Data!A1287,Calender!C:C,0))</f>
        <v>21</v>
      </c>
      <c r="C1287" t="s">
        <v>39</v>
      </c>
      <c r="D1287" s="9">
        <v>1745353</v>
      </c>
    </row>
    <row r="1288" spans="1:6" hidden="1" x14ac:dyDescent="0.3">
      <c r="A1288" t="s">
        <v>98</v>
      </c>
      <c r="B1288" s="5">
        <f>INDEX(Calender!B:B,MATCH(Data!A1288,Calender!C:C,0))</f>
        <v>21</v>
      </c>
      <c r="C1288" t="s">
        <v>40</v>
      </c>
      <c r="D1288" s="9">
        <v>4096193</v>
      </c>
    </row>
    <row r="1289" spans="1:6" hidden="1" x14ac:dyDescent="0.3">
      <c r="A1289" t="s">
        <v>98</v>
      </c>
      <c r="B1289" s="5">
        <f>INDEX(Calender!B:B,MATCH(Data!A1289,Calender!C:C,0))</f>
        <v>21</v>
      </c>
      <c r="C1289" t="s">
        <v>169</v>
      </c>
      <c r="D1289" s="9">
        <v>337287</v>
      </c>
    </row>
    <row r="1290" spans="1:6" hidden="1" x14ac:dyDescent="0.3">
      <c r="A1290" t="s">
        <v>98</v>
      </c>
      <c r="B1290" s="5">
        <f>INDEX(Calender!B:B,MATCH(Data!A1290,Calender!C:C,0))</f>
        <v>21</v>
      </c>
      <c r="C1290" t="s">
        <v>41</v>
      </c>
      <c r="D1290" s="24" t="s">
        <v>55</v>
      </c>
      <c r="E1290" s="24" t="s">
        <v>55</v>
      </c>
    </row>
    <row r="1291" spans="1:6" hidden="1" x14ac:dyDescent="0.3">
      <c r="A1291" t="s">
        <v>98</v>
      </c>
      <c r="B1291" s="5">
        <f>INDEX(Calender!B:B,MATCH(Data!A1291,Calender!C:C,0))</f>
        <v>21</v>
      </c>
      <c r="C1291" t="s">
        <v>42</v>
      </c>
      <c r="D1291" s="9">
        <v>688572</v>
      </c>
      <c r="E1291" s="24">
        <v>190706</v>
      </c>
      <c r="F1291" s="24">
        <v>497866</v>
      </c>
    </row>
    <row r="1292" spans="1:6" hidden="1" x14ac:dyDescent="0.3">
      <c r="A1292" t="s">
        <v>98</v>
      </c>
      <c r="B1292" s="5">
        <f>INDEX(Calender!B:B,MATCH(Data!A1292,Calender!C:C,0))</f>
        <v>21</v>
      </c>
      <c r="C1292" t="s">
        <v>43</v>
      </c>
      <c r="D1292" s="9">
        <v>446047</v>
      </c>
      <c r="E1292" s="24">
        <v>210975</v>
      </c>
      <c r="F1292" s="24">
        <v>235072</v>
      </c>
    </row>
    <row r="1293" spans="1:6" hidden="1" x14ac:dyDescent="0.3">
      <c r="A1293" t="s">
        <v>98</v>
      </c>
      <c r="B1293" s="5">
        <f>INDEX(Calender!B:B,MATCH(Data!A1293,Calender!C:C,0))</f>
        <v>21</v>
      </c>
      <c r="C1293" t="s">
        <v>44</v>
      </c>
      <c r="D1293" s="9">
        <v>1405385</v>
      </c>
      <c r="E1293" s="24">
        <v>1304805</v>
      </c>
      <c r="F1293" s="24">
        <v>100580</v>
      </c>
    </row>
    <row r="1294" spans="1:6" hidden="1" x14ac:dyDescent="0.3">
      <c r="A1294" t="s">
        <v>98</v>
      </c>
      <c r="B1294" s="5">
        <f>INDEX(Calender!B:B,MATCH(Data!A1294,Calender!C:C,0))</f>
        <v>21</v>
      </c>
      <c r="C1294" t="s">
        <v>171</v>
      </c>
      <c r="D1294" s="25">
        <v>4.9799999999999997E-2</v>
      </c>
    </row>
    <row r="1295" spans="1:6" hidden="1" x14ac:dyDescent="0.3">
      <c r="A1295" t="s">
        <v>98</v>
      </c>
      <c r="B1295" s="5">
        <f>INDEX(Calender!B:B,MATCH(Data!A1295,Calender!C:C,0))</f>
        <v>21</v>
      </c>
      <c r="C1295" t="s">
        <v>172</v>
      </c>
      <c r="D1295" s="41" t="s">
        <v>201</v>
      </c>
    </row>
    <row r="1296" spans="1:6" hidden="1" x14ac:dyDescent="0.3">
      <c r="A1296" t="s">
        <v>98</v>
      </c>
      <c r="B1296" s="5">
        <f>INDEX(Calender!B:B,MATCH(Data!A1296,Calender!C:C,0))</f>
        <v>21</v>
      </c>
      <c r="C1296" t="s">
        <v>41</v>
      </c>
      <c r="D1296" s="24" t="s">
        <v>55</v>
      </c>
      <c r="E1296" s="24" t="s">
        <v>55</v>
      </c>
      <c r="F1296" s="24" t="s">
        <v>55</v>
      </c>
    </row>
    <row r="1297" spans="1:8" hidden="1" x14ac:dyDescent="0.3">
      <c r="A1297" t="s">
        <v>98</v>
      </c>
      <c r="B1297" s="5">
        <f>INDEX(Calender!B:B,MATCH(Data!A1297,Calender!C:C,0))</f>
        <v>21</v>
      </c>
      <c r="C1297" t="s">
        <v>42</v>
      </c>
      <c r="D1297" s="9">
        <v>688572</v>
      </c>
      <c r="E1297" s="24">
        <v>190706</v>
      </c>
      <c r="F1297" s="24">
        <v>497866</v>
      </c>
    </row>
    <row r="1298" spans="1:8" hidden="1" x14ac:dyDescent="0.3">
      <c r="A1298" t="s">
        <v>98</v>
      </c>
      <c r="B1298" s="5">
        <f>INDEX(Calender!B:B,MATCH(Data!A1298,Calender!C:C,0))</f>
        <v>21</v>
      </c>
      <c r="C1298" t="s">
        <v>43</v>
      </c>
      <c r="D1298" s="9">
        <v>446047</v>
      </c>
      <c r="E1298" s="24">
        <v>210975</v>
      </c>
      <c r="F1298" s="24">
        <v>235072</v>
      </c>
    </row>
    <row r="1299" spans="1:8" hidden="1" x14ac:dyDescent="0.3">
      <c r="A1299" t="s">
        <v>98</v>
      </c>
      <c r="B1299" s="5">
        <f>INDEX(Calender!B:B,MATCH(Data!A1299,Calender!C:C,0))</f>
        <v>21</v>
      </c>
      <c r="C1299" t="s">
        <v>44</v>
      </c>
      <c r="D1299" s="9">
        <v>1405385</v>
      </c>
      <c r="E1299" s="24">
        <v>1304805</v>
      </c>
      <c r="F1299" s="24">
        <v>100580</v>
      </c>
    </row>
    <row r="1300" spans="1:8" hidden="1" x14ac:dyDescent="0.3">
      <c r="A1300" t="s">
        <v>98</v>
      </c>
      <c r="B1300" s="5">
        <f>INDEX(Calender!B:B,MATCH(Data!A1300,Calender!C:C,0))</f>
        <v>21</v>
      </c>
      <c r="C1300" t="s">
        <v>176</v>
      </c>
      <c r="D1300" s="24" t="s">
        <v>55</v>
      </c>
    </row>
    <row r="1301" spans="1:8" hidden="1" x14ac:dyDescent="0.3">
      <c r="A1301" t="s">
        <v>98</v>
      </c>
      <c r="B1301" s="5">
        <f>INDEX(Calender!B:B,MATCH(Data!A1301,Calender!C:C,0))</f>
        <v>21</v>
      </c>
      <c r="C1301" t="s">
        <v>177</v>
      </c>
      <c r="D1301" s="24" t="s">
        <v>55</v>
      </c>
    </row>
    <row r="1302" spans="1:8" hidden="1" x14ac:dyDescent="0.3">
      <c r="A1302" t="s">
        <v>98</v>
      </c>
      <c r="B1302" s="5">
        <f>INDEX(Calender!B:B,MATCH(Data!A1366,Calender!C:C,0))</f>
        <v>22</v>
      </c>
      <c r="C1302" s="6" t="s">
        <v>45</v>
      </c>
      <c r="D1302" s="26" t="s">
        <v>151</v>
      </c>
      <c r="E1302" s="27" t="s">
        <v>93</v>
      </c>
      <c r="F1302" s="27" t="s">
        <v>58</v>
      </c>
    </row>
    <row r="1303" spans="1:8" hidden="1" x14ac:dyDescent="0.3">
      <c r="A1303" t="s">
        <v>98</v>
      </c>
      <c r="B1303" s="5">
        <f>INDEX(Calender!B:B,MATCH(Data!A1367,Calender!C:C,0))</f>
        <v>22</v>
      </c>
      <c r="C1303" t="s">
        <v>46</v>
      </c>
      <c r="D1303" s="9">
        <v>3078125</v>
      </c>
      <c r="E1303" s="39">
        <v>2897339</v>
      </c>
      <c r="F1303" s="39">
        <f>D1303-E1303</f>
        <v>180786</v>
      </c>
    </row>
    <row r="1304" spans="1:8" hidden="1" x14ac:dyDescent="0.3">
      <c r="A1304" t="s">
        <v>98</v>
      </c>
      <c r="B1304" s="5">
        <f>INDEX(Calender!B:B,MATCH(Data!A1368,Calender!C:C,0))</f>
        <v>22</v>
      </c>
      <c r="C1304" t="s">
        <v>47</v>
      </c>
      <c r="D1304" s="9">
        <v>1545339</v>
      </c>
      <c r="E1304" s="39">
        <v>957864</v>
      </c>
      <c r="F1304" s="39">
        <f>D1304-E1304</f>
        <v>587475</v>
      </c>
    </row>
    <row r="1305" spans="1:8" hidden="1" x14ac:dyDescent="0.3">
      <c r="A1305" s="6" t="s">
        <v>95</v>
      </c>
      <c r="B1305" s="5">
        <f>INDEX(Calender!B:B,MATCH(Data!A1238,Calender!C:C,0))</f>
        <v>20</v>
      </c>
      <c r="C1305" s="6" t="s">
        <v>45</v>
      </c>
      <c r="D1305" s="26" t="s">
        <v>151</v>
      </c>
      <c r="E1305" s="27" t="s">
        <v>93</v>
      </c>
      <c r="F1305" s="27" t="s">
        <v>58</v>
      </c>
      <c r="H1305" s="5"/>
    </row>
    <row r="1306" spans="1:8" hidden="1" x14ac:dyDescent="0.3">
      <c r="A1306" t="s">
        <v>95</v>
      </c>
      <c r="B1306" s="5">
        <f>INDEX(Calender!B:B,MATCH(Data!A1239,Calender!C:C,0))</f>
        <v>20</v>
      </c>
      <c r="C1306" t="s">
        <v>46</v>
      </c>
      <c r="D1306" s="9">
        <v>2877835</v>
      </c>
      <c r="E1306" s="24">
        <v>3078125</v>
      </c>
      <c r="F1306" s="24">
        <v>-200291</v>
      </c>
      <c r="H1306" s="5"/>
    </row>
    <row r="1307" spans="1:8" hidden="1" x14ac:dyDescent="0.3">
      <c r="A1307" t="s">
        <v>95</v>
      </c>
      <c r="B1307" s="5">
        <f>INDEX(Calender!B:B,MATCH(Data!A1240,Calender!C:C,0))</f>
        <v>20</v>
      </c>
      <c r="C1307" t="s">
        <v>47</v>
      </c>
      <c r="D1307" s="9">
        <v>1544369</v>
      </c>
      <c r="E1307" s="24">
        <v>1545339</v>
      </c>
      <c r="F1307" s="24">
        <v>-970</v>
      </c>
      <c r="H1307" s="5"/>
    </row>
    <row r="1308" spans="1:8" hidden="1" x14ac:dyDescent="0.3">
      <c r="A1308" t="s">
        <v>95</v>
      </c>
      <c r="B1308" s="5">
        <f>INDEX(Calender!B:B,MATCH(Data!A1302,Calender!C:C,0))</f>
        <v>21</v>
      </c>
      <c r="C1308" t="s">
        <v>161</v>
      </c>
      <c r="D1308" s="9" t="s">
        <v>55</v>
      </c>
      <c r="H1308" s="5"/>
    </row>
    <row r="1309" spans="1:8" hidden="1" x14ac:dyDescent="0.3">
      <c r="A1309" t="s">
        <v>95</v>
      </c>
      <c r="B1309" s="5">
        <f>INDEX(Calender!B:B,MATCH(Data!A1303,Calender!C:C,0))</f>
        <v>21</v>
      </c>
      <c r="C1309" t="s">
        <v>169</v>
      </c>
      <c r="D1309" s="9">
        <v>263186.48</v>
      </c>
      <c r="H1309" s="5"/>
    </row>
    <row r="1310" spans="1:8" hidden="1" x14ac:dyDescent="0.3">
      <c r="A1310" t="s">
        <v>95</v>
      </c>
      <c r="B1310" s="5">
        <f>INDEX(Calender!B:B,MATCH(Data!A1304,Calender!C:C,0))</f>
        <v>21</v>
      </c>
      <c r="C1310" t="s">
        <v>44</v>
      </c>
      <c r="D1310" s="9">
        <v>1563755</v>
      </c>
      <c r="E1310" s="24">
        <v>1462281</v>
      </c>
      <c r="F1310" s="24">
        <v>101474</v>
      </c>
      <c r="H1310" s="5"/>
    </row>
    <row r="1311" spans="1:8" hidden="1" x14ac:dyDescent="0.3">
      <c r="A1311" t="s">
        <v>95</v>
      </c>
      <c r="B1311" s="5">
        <f>INDEX(Calender!B:B,MATCH(Data!A1308,Calender!C:C,0))</f>
        <v>22</v>
      </c>
      <c r="C1311" t="s">
        <v>170</v>
      </c>
      <c r="D1311" s="9">
        <v>51581914</v>
      </c>
      <c r="H1311" s="5"/>
    </row>
    <row r="1312" spans="1:8" hidden="1" x14ac:dyDescent="0.3">
      <c r="A1312" t="s">
        <v>95</v>
      </c>
      <c r="B1312" s="5">
        <f>INDEX(Calender!B:B,MATCH(Data!A1309,Calender!C:C,0))</f>
        <v>22</v>
      </c>
      <c r="C1312" t="s">
        <v>157</v>
      </c>
      <c r="D1312" s="9">
        <v>3528598</v>
      </c>
      <c r="H1312" s="5"/>
    </row>
    <row r="1313" spans="1:8" hidden="1" x14ac:dyDescent="0.3">
      <c r="A1313" t="s">
        <v>95</v>
      </c>
      <c r="B1313" s="5">
        <f>INDEX(Calender!B:B,MATCH(Data!A1310,Calender!C:C,0))</f>
        <v>22</v>
      </c>
      <c r="C1313" t="s">
        <v>158</v>
      </c>
      <c r="D1313" s="9">
        <v>139891</v>
      </c>
      <c r="H1313" s="5"/>
    </row>
    <row r="1314" spans="1:8" hidden="1" x14ac:dyDescent="0.3">
      <c r="A1314" t="s">
        <v>95</v>
      </c>
      <c r="B1314" s="5">
        <f>INDEX(Calender!B:B,MATCH(Data!A1311,Calender!C:C,0))</f>
        <v>22</v>
      </c>
      <c r="C1314" t="s">
        <v>184</v>
      </c>
      <c r="D1314" s="9">
        <v>23721</v>
      </c>
      <c r="H1314" s="5"/>
    </row>
    <row r="1315" spans="1:8" hidden="1" x14ac:dyDescent="0.3">
      <c r="A1315" t="s">
        <v>95</v>
      </c>
      <c r="B1315" s="5">
        <f>INDEX(Calender!B:B,MATCH(Data!A1312,Calender!C:C,0))</f>
        <v>22</v>
      </c>
      <c r="C1315" t="s">
        <v>185</v>
      </c>
      <c r="D1315" s="9">
        <v>490848</v>
      </c>
      <c r="H1315" s="5"/>
    </row>
    <row r="1316" spans="1:8" hidden="1" x14ac:dyDescent="0.3">
      <c r="A1316" t="s">
        <v>95</v>
      </c>
      <c r="B1316" s="5">
        <f>INDEX(Calender!B:B,MATCH(Data!A1313,Calender!C:C,0))</f>
        <v>22</v>
      </c>
      <c r="C1316" t="s">
        <v>186</v>
      </c>
      <c r="D1316" s="9">
        <v>1657512</v>
      </c>
      <c r="H1316" s="5"/>
    </row>
    <row r="1317" spans="1:8" hidden="1" x14ac:dyDescent="0.3">
      <c r="A1317" t="s">
        <v>95</v>
      </c>
      <c r="B1317" s="5">
        <f>INDEX(Calender!B:B,MATCH(Data!A1314,Calender!C:C,0))</f>
        <v>22</v>
      </c>
      <c r="C1317" t="s">
        <v>173</v>
      </c>
      <c r="D1317" s="9">
        <v>4395786</v>
      </c>
      <c r="H1317" s="5"/>
    </row>
    <row r="1318" spans="1:8" hidden="1" x14ac:dyDescent="0.3">
      <c r="A1318" t="s">
        <v>95</v>
      </c>
      <c r="B1318" s="5">
        <f>INDEX(Calender!B:B,MATCH(Data!A1315,Calender!C:C,0))</f>
        <v>22</v>
      </c>
      <c r="C1318" t="s">
        <v>188</v>
      </c>
      <c r="H1318" s="5"/>
    </row>
    <row r="1319" spans="1:8" hidden="1" x14ac:dyDescent="0.3">
      <c r="A1319" t="s">
        <v>95</v>
      </c>
      <c r="B1319" s="5">
        <f>INDEX(Calender!B:B,MATCH(Data!A1316,Calender!C:C,0))</f>
        <v>22</v>
      </c>
      <c r="C1319" t="s">
        <v>23</v>
      </c>
      <c r="D1319" s="9" t="s">
        <v>55</v>
      </c>
      <c r="H1319" s="5"/>
    </row>
    <row r="1320" spans="1:8" hidden="1" x14ac:dyDescent="0.3">
      <c r="A1320" t="s">
        <v>95</v>
      </c>
      <c r="B1320" s="5">
        <f>INDEX(Calender!B:B,MATCH(Data!A1317,Calender!C:C,0))</f>
        <v>22</v>
      </c>
      <c r="C1320" t="s">
        <v>24</v>
      </c>
      <c r="D1320" s="9" t="s">
        <v>55</v>
      </c>
      <c r="H1320" s="5"/>
    </row>
    <row r="1321" spans="1:8" hidden="1" x14ac:dyDescent="0.3">
      <c r="A1321" t="s">
        <v>95</v>
      </c>
      <c r="B1321" s="5">
        <f>INDEX(Calender!B:B,MATCH(Data!A1318,Calender!C:C,0))</f>
        <v>22</v>
      </c>
      <c r="C1321" t="s">
        <v>25</v>
      </c>
      <c r="D1321" s="9">
        <v>837022</v>
      </c>
      <c r="H1321" s="5"/>
    </row>
    <row r="1322" spans="1:8" hidden="1" x14ac:dyDescent="0.3">
      <c r="A1322" t="s">
        <v>95</v>
      </c>
      <c r="B1322" s="5">
        <f>INDEX(Calender!B:B,MATCH(Data!A1319,Calender!C:C,0))</f>
        <v>22</v>
      </c>
      <c r="C1322" t="s">
        <v>26</v>
      </c>
      <c r="D1322" s="9">
        <v>-391043</v>
      </c>
      <c r="H1322" s="5"/>
    </row>
    <row r="1323" spans="1:8" hidden="1" x14ac:dyDescent="0.3">
      <c r="A1323" t="s">
        <v>95</v>
      </c>
      <c r="B1323" s="5">
        <f>INDEX(Calender!B:B,MATCH(Data!A1320,Calender!C:C,0))</f>
        <v>22</v>
      </c>
      <c r="C1323" t="s">
        <v>174</v>
      </c>
      <c r="D1323" s="9" t="s">
        <v>55</v>
      </c>
      <c r="H1323" s="5"/>
    </row>
    <row r="1324" spans="1:8" hidden="1" x14ac:dyDescent="0.3">
      <c r="A1324" t="s">
        <v>95</v>
      </c>
      <c r="B1324" s="5">
        <f>INDEX(Calender!B:B,MATCH(Data!A1321,Calender!C:C,0))</f>
        <v>22</v>
      </c>
      <c r="C1324" t="s">
        <v>27</v>
      </c>
      <c r="D1324" s="9">
        <v>214286</v>
      </c>
      <c r="H1324" s="5"/>
    </row>
    <row r="1325" spans="1:8" hidden="1" x14ac:dyDescent="0.3">
      <c r="A1325" t="s">
        <v>95</v>
      </c>
      <c r="B1325" s="5">
        <f>INDEX(Calender!B:B,MATCH(Data!A1323,Calender!C:C,0))</f>
        <v>22</v>
      </c>
      <c r="C1325" t="s">
        <v>29</v>
      </c>
      <c r="H1325" s="5"/>
    </row>
    <row r="1326" spans="1:8" hidden="1" x14ac:dyDescent="0.3">
      <c r="A1326" t="s">
        <v>95</v>
      </c>
      <c r="B1326" s="5">
        <f>INDEX(Calender!B:B,MATCH(Data!A1324,Calender!C:C,0))</f>
        <v>22</v>
      </c>
      <c r="C1326" t="s">
        <v>52</v>
      </c>
      <c r="D1326" s="9">
        <v>-153000</v>
      </c>
      <c r="H1326" s="5"/>
    </row>
    <row r="1327" spans="1:8" hidden="1" x14ac:dyDescent="0.3">
      <c r="A1327" t="s">
        <v>95</v>
      </c>
      <c r="B1327" s="5" t="e">
        <f>INDEX(Calender!B:B,MATCH(Data!#REF!,Calender!C:C,0))</f>
        <v>#REF!</v>
      </c>
      <c r="C1327" t="s">
        <v>30</v>
      </c>
      <c r="D1327" s="9">
        <v>4903051</v>
      </c>
      <c r="H1327" s="5"/>
    </row>
    <row r="1328" spans="1:8" hidden="1" x14ac:dyDescent="0.3">
      <c r="A1328" t="s">
        <v>95</v>
      </c>
      <c r="B1328" s="5">
        <f>INDEX(Calender!B:B,MATCH(Data!A1325,Calender!C:C,0))</f>
        <v>22</v>
      </c>
      <c r="C1328" t="s">
        <v>53</v>
      </c>
      <c r="D1328" s="9">
        <v>1500000</v>
      </c>
      <c r="H1328" s="5"/>
    </row>
    <row r="1329" spans="1:8" hidden="1" x14ac:dyDescent="0.3">
      <c r="A1329" t="s">
        <v>95</v>
      </c>
      <c r="B1329" s="5">
        <f>INDEX(Calender!B:B,MATCH(Data!A1326,Calender!C:C,0))</f>
        <v>22</v>
      </c>
      <c r="C1329" t="s">
        <v>175</v>
      </c>
      <c r="D1329" s="9">
        <v>644774</v>
      </c>
      <c r="H1329" s="5"/>
    </row>
    <row r="1330" spans="1:8" hidden="1" x14ac:dyDescent="0.3">
      <c r="A1330" t="s">
        <v>95</v>
      </c>
      <c r="B1330" s="5">
        <f>INDEX(Calender!B:B,MATCH(Data!A1327,Calender!C:C,0))</f>
        <v>22</v>
      </c>
      <c r="C1330" t="s">
        <v>31</v>
      </c>
      <c r="D1330" s="9">
        <v>7183</v>
      </c>
      <c r="H1330" s="5"/>
    </row>
    <row r="1331" spans="1:8" hidden="1" x14ac:dyDescent="0.3">
      <c r="A1331" t="s">
        <v>95</v>
      </c>
      <c r="B1331" s="5">
        <f>INDEX(Calender!B:B,MATCH(Data!A1328,Calender!C:C,0))</f>
        <v>22</v>
      </c>
      <c r="C1331" t="s">
        <v>32</v>
      </c>
      <c r="D1331" s="9">
        <v>300</v>
      </c>
      <c r="H1331" s="5"/>
    </row>
    <row r="1332" spans="1:8" hidden="1" x14ac:dyDescent="0.3">
      <c r="A1332" t="s">
        <v>95</v>
      </c>
      <c r="B1332" s="5">
        <f>INDEX(Calender!B:B,MATCH(Data!A1329,Calender!C:C,0))</f>
        <v>22</v>
      </c>
      <c r="C1332" t="s">
        <v>197</v>
      </c>
      <c r="D1332" s="9">
        <v>111565</v>
      </c>
      <c r="H1332" s="5"/>
    </row>
    <row r="1333" spans="1:8" hidden="1" x14ac:dyDescent="0.3">
      <c r="A1333" t="s">
        <v>95</v>
      </c>
      <c r="B1333" s="5">
        <f>INDEX(Calender!B:B,MATCH(Data!A1330,Calender!C:C,0))</f>
        <v>22</v>
      </c>
      <c r="C1333" t="s">
        <v>198</v>
      </c>
      <c r="D1333" s="9">
        <v>146229</v>
      </c>
      <c r="H1333" s="5"/>
    </row>
    <row r="1334" spans="1:8" hidden="1" x14ac:dyDescent="0.3">
      <c r="A1334" t="s">
        <v>95</v>
      </c>
      <c r="B1334" s="5">
        <f>INDEX(Calender!B:B,MATCH(Data!A1331,Calender!C:C,0))</f>
        <v>22</v>
      </c>
      <c r="C1334" t="s">
        <v>53</v>
      </c>
      <c r="D1334" s="9">
        <v>1500000</v>
      </c>
      <c r="H1334" s="5"/>
    </row>
    <row r="1335" spans="1:8" hidden="1" x14ac:dyDescent="0.3">
      <c r="A1335" t="s">
        <v>95</v>
      </c>
      <c r="B1335" s="5">
        <f>INDEX(Calender!B:B,MATCH(Data!A1332,Calender!C:C,0))</f>
        <v>22</v>
      </c>
      <c r="C1335" t="s">
        <v>189</v>
      </c>
      <c r="D1335" s="9">
        <v>153000</v>
      </c>
      <c r="H1335" s="5"/>
    </row>
    <row r="1336" spans="1:8" hidden="1" x14ac:dyDescent="0.3">
      <c r="A1336" t="s">
        <v>95</v>
      </c>
      <c r="B1336" s="5">
        <f>INDEX(Calender!B:B,MATCH(Data!A1333,Calender!C:C,0))</f>
        <v>22</v>
      </c>
      <c r="C1336" t="s">
        <v>54</v>
      </c>
      <c r="D1336" s="24" t="s">
        <v>55</v>
      </c>
      <c r="H1336" s="5"/>
    </row>
    <row r="1337" spans="1:8" hidden="1" x14ac:dyDescent="0.3">
      <c r="A1337" t="s">
        <v>95</v>
      </c>
      <c r="B1337" s="5">
        <f>INDEX(Calender!B:B,MATCH(Data!A1334,Calender!C:C,0))</f>
        <v>22</v>
      </c>
      <c r="C1337" t="s">
        <v>34</v>
      </c>
      <c r="D1337" s="9">
        <v>4903051</v>
      </c>
      <c r="F1337" s="24">
        <f>D1337*1000</f>
        <v>4903051000</v>
      </c>
      <c r="G1337" s="13">
        <v>1025408915</v>
      </c>
      <c r="H1337" s="5"/>
    </row>
    <row r="1338" spans="1:8" hidden="1" x14ac:dyDescent="0.3">
      <c r="A1338" t="s">
        <v>95</v>
      </c>
      <c r="B1338" s="5">
        <f>INDEX(Calender!B:B,MATCH(Data!A1335,Calender!C:C,0))</f>
        <v>22</v>
      </c>
      <c r="C1338" t="s">
        <v>35</v>
      </c>
      <c r="D1338" s="9">
        <v>2410050</v>
      </c>
      <c r="G1338" s="13">
        <v>34880000</v>
      </c>
      <c r="H1338" s="5"/>
    </row>
    <row r="1339" spans="1:8" hidden="1" x14ac:dyDescent="0.3">
      <c r="A1339" t="s">
        <v>95</v>
      </c>
      <c r="B1339" s="5">
        <f>INDEX(Calender!B:B,MATCH(Data!A1336,Calender!C:C,0))</f>
        <v>22</v>
      </c>
      <c r="C1339" t="s">
        <v>36</v>
      </c>
      <c r="D1339" s="9">
        <v>7313101</v>
      </c>
      <c r="G1339" s="13"/>
      <c r="H1339" s="5"/>
    </row>
    <row r="1340" spans="1:8" x14ac:dyDescent="0.3">
      <c r="A1340" t="s">
        <v>95</v>
      </c>
      <c r="B1340" s="5">
        <f>INDEX(Calender!B:B,MATCH(Data!A1337,Calender!C:C,0))</f>
        <v>22</v>
      </c>
      <c r="C1340" t="s">
        <v>37</v>
      </c>
      <c r="D1340" s="25">
        <v>8.5400000000000004E-2</v>
      </c>
      <c r="G1340" s="13">
        <v>8360000</v>
      </c>
      <c r="H1340" s="5"/>
    </row>
    <row r="1341" spans="1:8" x14ac:dyDescent="0.3">
      <c r="A1341" t="s">
        <v>95</v>
      </c>
      <c r="B1341" s="5">
        <f>INDEX(Calender!B:B,MATCH(Data!A1338,Calender!C:C,0))</f>
        <v>22</v>
      </c>
      <c r="C1341" t="s">
        <v>38</v>
      </c>
      <c r="D1341" s="25">
        <v>0.12740000000000001</v>
      </c>
      <c r="G1341" s="14">
        <f>SUM(G1337:G1340)</f>
        <v>1068648915</v>
      </c>
      <c r="H1341" s="5"/>
    </row>
    <row r="1342" spans="1:8" hidden="1" x14ac:dyDescent="0.3">
      <c r="A1342" t="s">
        <v>95</v>
      </c>
      <c r="B1342" s="5">
        <f>INDEX(Calender!B:B,MATCH(Data!A1339,Calender!C:C,0))</f>
        <v>22</v>
      </c>
      <c r="C1342" t="s">
        <v>170</v>
      </c>
      <c r="D1342" s="9">
        <v>51581914</v>
      </c>
      <c r="H1342" s="5"/>
    </row>
    <row r="1343" spans="1:8" hidden="1" x14ac:dyDescent="0.3">
      <c r="A1343" t="s">
        <v>95</v>
      </c>
      <c r="B1343" s="5">
        <f>INDEX(Calender!B:B,MATCH(Data!A1340,Calender!C:C,0))</f>
        <v>22</v>
      </c>
      <c r="C1343" t="s">
        <v>157</v>
      </c>
      <c r="D1343" s="9">
        <v>3528598</v>
      </c>
      <c r="H1343" s="5"/>
    </row>
    <row r="1344" spans="1:8" hidden="1" x14ac:dyDescent="0.3">
      <c r="A1344" t="s">
        <v>95</v>
      </c>
      <c r="B1344" s="5">
        <f>INDEX(Calender!B:B,MATCH(Data!A1341,Calender!C:C,0))</f>
        <v>22</v>
      </c>
      <c r="C1344" t="s">
        <v>158</v>
      </c>
      <c r="D1344" s="9">
        <v>139891</v>
      </c>
      <c r="H1344" s="5"/>
    </row>
    <row r="1345" spans="1:8" hidden="1" x14ac:dyDescent="0.3">
      <c r="A1345" t="s">
        <v>95</v>
      </c>
      <c r="B1345" s="5">
        <f>INDEX(Calender!B:B,MATCH(Data!A1342,Calender!C:C,0))</f>
        <v>22</v>
      </c>
      <c r="C1345" t="s">
        <v>184</v>
      </c>
      <c r="D1345" s="9">
        <v>23721</v>
      </c>
      <c r="H1345" s="5"/>
    </row>
    <row r="1346" spans="1:8" hidden="1" x14ac:dyDescent="0.3">
      <c r="A1346" t="s">
        <v>95</v>
      </c>
      <c r="B1346" s="5">
        <f>INDEX(Calender!B:B,MATCH(Data!A1343,Calender!C:C,0))</f>
        <v>22</v>
      </c>
      <c r="C1346" t="s">
        <v>185</v>
      </c>
      <c r="D1346" s="9">
        <v>490848</v>
      </c>
      <c r="H1346" s="5"/>
    </row>
    <row r="1347" spans="1:8" hidden="1" x14ac:dyDescent="0.3">
      <c r="A1347" s="6" t="s">
        <v>95</v>
      </c>
      <c r="B1347" s="5">
        <f>INDEX(Calender!B:B,MATCH(Data!A1345,Calender!C:C,0))</f>
        <v>22</v>
      </c>
      <c r="C1347" s="6" t="s">
        <v>20</v>
      </c>
      <c r="D1347" s="26" t="s">
        <v>150</v>
      </c>
      <c r="H1347" s="5"/>
    </row>
    <row r="1348" spans="1:8" hidden="1" x14ac:dyDescent="0.3">
      <c r="A1348" t="s">
        <v>95</v>
      </c>
      <c r="B1348" s="5">
        <f>INDEX(Calender!B:B,MATCH(Data!A1346,Calender!C:C,0))</f>
        <v>22</v>
      </c>
      <c r="C1348" t="s">
        <v>160</v>
      </c>
      <c r="D1348" s="9" t="s">
        <v>55</v>
      </c>
      <c r="H1348" s="5"/>
    </row>
    <row r="1349" spans="1:8" hidden="1" x14ac:dyDescent="0.3">
      <c r="A1349" t="s">
        <v>95</v>
      </c>
      <c r="B1349" s="5" t="e">
        <f>INDEX(Calender!B:B,MATCH(Data!#REF!,Calender!C:C,0))</f>
        <v>#REF!</v>
      </c>
      <c r="C1349" t="s">
        <v>162</v>
      </c>
      <c r="D1349" s="9">
        <v>855455.99</v>
      </c>
      <c r="H1349" s="5"/>
    </row>
    <row r="1350" spans="1:8" hidden="1" x14ac:dyDescent="0.3">
      <c r="A1350" t="s">
        <v>95</v>
      </c>
      <c r="B1350" s="5">
        <f>INDEX(Calender!B:B,MATCH(Data!A1347,Calender!C:C,0))</f>
        <v>22</v>
      </c>
      <c r="C1350" t="s">
        <v>163</v>
      </c>
      <c r="D1350" s="9">
        <v>3911282.19</v>
      </c>
      <c r="H1350" s="5"/>
    </row>
    <row r="1351" spans="1:8" hidden="1" x14ac:dyDescent="0.3">
      <c r="A1351" t="s">
        <v>95</v>
      </c>
      <c r="B1351" s="5">
        <f>INDEX(Calender!B:B,MATCH(Data!A1348,Calender!C:C,0))</f>
        <v>22</v>
      </c>
      <c r="C1351" t="s">
        <v>164</v>
      </c>
      <c r="D1351" s="9">
        <v>15218094.92</v>
      </c>
      <c r="H1351" s="5"/>
    </row>
    <row r="1352" spans="1:8" hidden="1" x14ac:dyDescent="0.3">
      <c r="A1352" t="s">
        <v>95</v>
      </c>
      <c r="B1352" s="5">
        <f>INDEX(Calender!B:B,MATCH(Data!A1349,Calender!C:C,0))</f>
        <v>22</v>
      </c>
      <c r="C1352" t="s">
        <v>165</v>
      </c>
      <c r="D1352" s="9">
        <v>3697512.04</v>
      </c>
      <c r="H1352" s="5"/>
    </row>
    <row r="1353" spans="1:8" hidden="1" x14ac:dyDescent="0.3">
      <c r="A1353" t="s">
        <v>95</v>
      </c>
      <c r="B1353" s="5">
        <f>INDEX(Calender!B:B,MATCH(Data!A1350,Calender!C:C,0))</f>
        <v>22</v>
      </c>
      <c r="C1353" t="s">
        <v>166</v>
      </c>
      <c r="D1353" s="9">
        <v>210766.63</v>
      </c>
      <c r="H1353" s="5"/>
    </row>
    <row r="1354" spans="1:8" hidden="1" x14ac:dyDescent="0.3">
      <c r="A1354" t="s">
        <v>95</v>
      </c>
      <c r="B1354" s="5">
        <f>INDEX(Calender!B:B,MATCH(Data!A1351,Calender!C:C,0))</f>
        <v>22</v>
      </c>
      <c r="C1354" t="s">
        <v>167</v>
      </c>
      <c r="D1354" s="9">
        <v>16614709.359999999</v>
      </c>
      <c r="H1354" s="5"/>
    </row>
    <row r="1355" spans="1:8" hidden="1" x14ac:dyDescent="0.3">
      <c r="A1355" t="s">
        <v>95</v>
      </c>
      <c r="B1355" s="5">
        <f>INDEX(Calender!B:B,MATCH(Data!A1352,Calender!C:C,0))</f>
        <v>22</v>
      </c>
      <c r="C1355" t="s">
        <v>168</v>
      </c>
      <c r="D1355" s="9">
        <v>3452471.35</v>
      </c>
      <c r="H1355" s="5"/>
    </row>
    <row r="1356" spans="1:8" hidden="1" x14ac:dyDescent="0.3">
      <c r="A1356" t="s">
        <v>95</v>
      </c>
      <c r="B1356" s="5">
        <f>INDEX(Calender!B:B,MATCH(Data!A1353,Calender!C:C,0))</f>
        <v>22</v>
      </c>
      <c r="C1356" t="s">
        <v>39</v>
      </c>
      <c r="D1356" s="9">
        <v>1094657.94</v>
      </c>
      <c r="H1356" s="5"/>
    </row>
    <row r="1357" spans="1:8" hidden="1" x14ac:dyDescent="0.3">
      <c r="A1357" t="s">
        <v>95</v>
      </c>
      <c r="B1357" s="5">
        <f>INDEX(Calender!B:B,MATCH(Data!A1354,Calender!C:C,0))</f>
        <v>22</v>
      </c>
      <c r="C1357" t="s">
        <v>40</v>
      </c>
      <c r="D1357" s="9">
        <v>6263776.8399999999</v>
      </c>
      <c r="H1357" s="5"/>
    </row>
    <row r="1358" spans="1:8" hidden="1" x14ac:dyDescent="0.3">
      <c r="A1358" t="s">
        <v>95</v>
      </c>
      <c r="B1358" s="5">
        <f>INDEX(Calender!B:B,MATCH(Data!A1355,Calender!C:C,0))</f>
        <v>22</v>
      </c>
      <c r="C1358" t="s">
        <v>41</v>
      </c>
      <c r="D1358" s="24" t="s">
        <v>55</v>
      </c>
      <c r="E1358" s="24" t="s">
        <v>55</v>
      </c>
      <c r="F1358" s="24" t="s">
        <v>55</v>
      </c>
      <c r="H1358" s="5"/>
    </row>
    <row r="1359" spans="1:8" hidden="1" x14ac:dyDescent="0.3">
      <c r="A1359" t="s">
        <v>95</v>
      </c>
      <c r="B1359" s="5">
        <f>INDEX(Calender!B:B,MATCH(Data!A1356,Calender!C:C,0))</f>
        <v>22</v>
      </c>
      <c r="C1359" t="s">
        <v>42</v>
      </c>
      <c r="D1359" s="9">
        <v>213143</v>
      </c>
      <c r="E1359" s="24">
        <v>47266</v>
      </c>
      <c r="F1359" s="24">
        <v>165876</v>
      </c>
      <c r="H1359" s="5"/>
    </row>
    <row r="1360" spans="1:8" hidden="1" x14ac:dyDescent="0.3">
      <c r="A1360" t="s">
        <v>95</v>
      </c>
      <c r="B1360" s="5">
        <f>INDEX(Calender!B:B,MATCH(Data!A1357,Calender!C:C,0))</f>
        <v>22</v>
      </c>
      <c r="C1360" t="s">
        <v>43</v>
      </c>
      <c r="D1360" s="9">
        <v>746151</v>
      </c>
      <c r="E1360" s="24">
        <v>350075</v>
      </c>
      <c r="F1360" s="24">
        <v>396076</v>
      </c>
      <c r="H1360" s="5"/>
    </row>
    <row r="1361" spans="1:8" hidden="1" x14ac:dyDescent="0.3">
      <c r="A1361" t="s">
        <v>95</v>
      </c>
      <c r="B1361" s="5">
        <f>INDEX(Calender!B:B,MATCH(Data!A1358,Calender!C:C,0))</f>
        <v>22</v>
      </c>
      <c r="C1361" t="s">
        <v>171</v>
      </c>
      <c r="D1361" s="25">
        <v>4.9799999999999997E-2</v>
      </c>
      <c r="H1361" s="5"/>
    </row>
    <row r="1362" spans="1:8" hidden="1" x14ac:dyDescent="0.3">
      <c r="A1362" t="s">
        <v>95</v>
      </c>
      <c r="B1362" s="5">
        <f>INDEX(Calender!B:B,MATCH(Data!A1359,Calender!C:C,0))</f>
        <v>22</v>
      </c>
      <c r="C1362" t="s">
        <v>172</v>
      </c>
      <c r="D1362" s="25">
        <v>1.3100000000000001E-2</v>
      </c>
      <c r="H1362" s="5"/>
    </row>
    <row r="1363" spans="1:8" hidden="1" x14ac:dyDescent="0.3">
      <c r="A1363" t="s">
        <v>95</v>
      </c>
      <c r="B1363" s="5">
        <f>INDEX(Calender!B:B,MATCH(Data!A1360,Calender!C:C,0))</f>
        <v>22</v>
      </c>
      <c r="C1363" t="s">
        <v>41</v>
      </c>
      <c r="D1363" s="24" t="s">
        <v>55</v>
      </c>
      <c r="E1363" s="24" t="s">
        <v>55</v>
      </c>
      <c r="F1363" s="24" t="s">
        <v>55</v>
      </c>
      <c r="H1363" s="5"/>
    </row>
    <row r="1364" spans="1:8" hidden="1" x14ac:dyDescent="0.3">
      <c r="A1364" t="s">
        <v>95</v>
      </c>
      <c r="B1364" s="5">
        <f>INDEX(Calender!B:B,MATCH(Data!A1361,Calender!C:C,0))</f>
        <v>22</v>
      </c>
      <c r="C1364" t="s">
        <v>42</v>
      </c>
      <c r="D1364" s="9">
        <v>213143</v>
      </c>
      <c r="E1364" s="24">
        <v>688572</v>
      </c>
      <c r="F1364" s="24">
        <v>-475429</v>
      </c>
      <c r="H1364" s="5"/>
    </row>
    <row r="1365" spans="1:8" hidden="1" x14ac:dyDescent="0.3">
      <c r="A1365" t="s">
        <v>95</v>
      </c>
      <c r="B1365" s="5">
        <f>INDEX(Calender!B:B,MATCH(Data!A1362,Calender!C:C,0))</f>
        <v>22</v>
      </c>
      <c r="C1365" t="s">
        <v>43</v>
      </c>
      <c r="D1365" s="9">
        <v>746151</v>
      </c>
      <c r="E1365" s="24">
        <v>446047</v>
      </c>
      <c r="F1365" s="24">
        <v>300103</v>
      </c>
      <c r="H1365" s="5"/>
    </row>
    <row r="1366" spans="1:8" hidden="1" x14ac:dyDescent="0.3">
      <c r="A1366" t="s">
        <v>95</v>
      </c>
      <c r="B1366" s="5">
        <f>INDEX(Calender!B:B,MATCH(Data!A1363,Calender!C:C,0))</f>
        <v>22</v>
      </c>
      <c r="C1366" t="s">
        <v>44</v>
      </c>
      <c r="D1366" s="9">
        <v>1563755</v>
      </c>
      <c r="E1366" s="24">
        <v>1405385</v>
      </c>
      <c r="F1366" s="24">
        <v>158370</v>
      </c>
      <c r="H1366" s="5"/>
    </row>
    <row r="1367" spans="1:8" hidden="1" x14ac:dyDescent="0.3">
      <c r="A1367" t="s">
        <v>95</v>
      </c>
      <c r="B1367" s="5">
        <f>INDEX(Calender!B:B,MATCH(Data!A1364,Calender!C:C,0))</f>
        <v>22</v>
      </c>
      <c r="C1367" t="s">
        <v>176</v>
      </c>
      <c r="D1367" s="24" t="s">
        <v>55</v>
      </c>
      <c r="H1367" s="5"/>
    </row>
    <row r="1368" spans="1:8" hidden="1" x14ac:dyDescent="0.3">
      <c r="A1368" t="s">
        <v>95</v>
      </c>
      <c r="B1368" s="5">
        <f>INDEX(Calender!B:B,MATCH(Data!A1365,Calender!C:C,0))</f>
        <v>22</v>
      </c>
      <c r="C1368" t="s">
        <v>177</v>
      </c>
      <c r="D1368" s="24" t="s">
        <v>55</v>
      </c>
      <c r="H1368" s="5"/>
    </row>
  </sheetData>
  <autoFilter ref="A1:G1368" xr:uid="{00000000-0001-0000-0000-000000000000}">
    <filterColumn colId="2">
      <filters>
        <filter val="Capital Adequacy Ratio – Core Capital"/>
        <filter val="Capital Adequacy Ratio – Total Capital Fund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A5D1-5DFB-4BCF-BA0C-9EC30F1A680C}">
  <sheetPr codeName="Sheet2"/>
  <dimension ref="A1:F67"/>
  <sheetViews>
    <sheetView topLeftCell="A67" workbookViewId="0">
      <selection activeCell="A2" sqref="A2:F67"/>
    </sheetView>
  </sheetViews>
  <sheetFormatPr defaultRowHeight="14.4" x14ac:dyDescent="0.3"/>
  <cols>
    <col min="1" max="1" width="10.88671875" bestFit="1" customWidth="1"/>
    <col min="2" max="2" width="67.44140625" bestFit="1" customWidth="1"/>
    <col min="3" max="3" width="17" bestFit="1" customWidth="1"/>
    <col min="4" max="4" width="16.44140625" bestFit="1" customWidth="1"/>
    <col min="5" max="5" width="18.5546875" bestFit="1" customWidth="1"/>
    <col min="6" max="6" width="14.88671875" bestFit="1" customWidth="1"/>
  </cols>
  <sheetData>
    <row r="1" spans="1:6" x14ac:dyDescent="0.3">
      <c r="A1" s="1" t="s">
        <v>119</v>
      </c>
      <c r="B1" s="1" t="s">
        <v>20</v>
      </c>
      <c r="C1" s="10" t="s">
        <v>94</v>
      </c>
      <c r="D1" s="2" t="s">
        <v>94</v>
      </c>
      <c r="E1" s="2" t="s">
        <v>94</v>
      </c>
      <c r="F1" s="1" t="s">
        <v>60</v>
      </c>
    </row>
    <row r="2" spans="1:6" x14ac:dyDescent="0.3">
      <c r="A2" t="s">
        <v>98</v>
      </c>
      <c r="B2" t="s">
        <v>170</v>
      </c>
      <c r="C2" s="18">
        <v>48614652</v>
      </c>
      <c r="D2" s="3"/>
      <c r="E2" s="3"/>
      <c r="F2" s="5"/>
    </row>
    <row r="3" spans="1:6" x14ac:dyDescent="0.3">
      <c r="A3" t="s">
        <v>98</v>
      </c>
      <c r="B3" t="s">
        <v>157</v>
      </c>
      <c r="C3" s="18">
        <v>3525514</v>
      </c>
      <c r="D3" s="3"/>
      <c r="E3" s="3"/>
      <c r="F3" s="5"/>
    </row>
    <row r="4" spans="1:6" x14ac:dyDescent="0.3">
      <c r="A4" t="s">
        <v>98</v>
      </c>
      <c r="B4" t="s">
        <v>158</v>
      </c>
      <c r="C4" s="18">
        <v>107098</v>
      </c>
      <c r="D4" s="3"/>
      <c r="E4" s="3"/>
      <c r="F4" s="5"/>
    </row>
    <row r="5" spans="1:6" x14ac:dyDescent="0.3">
      <c r="A5" t="s">
        <v>98</v>
      </c>
      <c r="B5" t="s">
        <v>184</v>
      </c>
      <c r="C5" s="18">
        <v>23655</v>
      </c>
      <c r="D5" s="3"/>
      <c r="E5" s="3"/>
      <c r="F5" s="5"/>
    </row>
    <row r="6" spans="1:6" x14ac:dyDescent="0.3">
      <c r="A6" t="s">
        <v>98</v>
      </c>
      <c r="B6" t="s">
        <v>185</v>
      </c>
      <c r="C6" s="18">
        <v>489614</v>
      </c>
      <c r="D6" s="3"/>
      <c r="E6" s="3"/>
      <c r="F6" s="5"/>
    </row>
    <row r="7" spans="1:6" x14ac:dyDescent="0.3">
      <c r="A7" t="s">
        <v>98</v>
      </c>
      <c r="B7" t="s">
        <v>186</v>
      </c>
      <c r="C7" s="18">
        <v>1567418</v>
      </c>
      <c r="D7" s="3"/>
      <c r="E7" s="3"/>
      <c r="F7" s="5"/>
    </row>
    <row r="8" spans="1:6" x14ac:dyDescent="0.3">
      <c r="A8" t="s">
        <v>98</v>
      </c>
      <c r="B8" t="s">
        <v>173</v>
      </c>
      <c r="C8" s="18">
        <v>4395786</v>
      </c>
      <c r="D8" s="3"/>
      <c r="E8" s="3"/>
      <c r="F8" s="5"/>
    </row>
    <row r="9" spans="1:6" x14ac:dyDescent="0.3">
      <c r="A9" t="s">
        <v>98</v>
      </c>
      <c r="B9" t="s">
        <v>188</v>
      </c>
      <c r="C9" s="8"/>
      <c r="D9" s="3"/>
      <c r="E9" s="3"/>
      <c r="F9" s="5"/>
    </row>
    <row r="10" spans="1:6" x14ac:dyDescent="0.3">
      <c r="A10" t="s">
        <v>98</v>
      </c>
      <c r="B10" t="s">
        <v>23</v>
      </c>
      <c r="C10" s="8"/>
      <c r="D10" s="3"/>
      <c r="E10" s="3"/>
      <c r="F10" s="5"/>
    </row>
    <row r="11" spans="1:6" x14ac:dyDescent="0.3">
      <c r="A11" t="s">
        <v>98</v>
      </c>
      <c r="B11" t="s">
        <v>24</v>
      </c>
      <c r="C11" s="8"/>
      <c r="D11" s="3"/>
      <c r="E11" s="3"/>
      <c r="F11" s="5"/>
    </row>
    <row r="12" spans="1:6" x14ac:dyDescent="0.3">
      <c r="A12" t="s">
        <v>98</v>
      </c>
      <c r="B12" t="s">
        <v>25</v>
      </c>
      <c r="C12" s="18">
        <v>802922</v>
      </c>
      <c r="D12" s="3"/>
      <c r="E12" s="3"/>
      <c r="F12" s="5"/>
    </row>
    <row r="13" spans="1:6" x14ac:dyDescent="0.3">
      <c r="A13" t="s">
        <v>98</v>
      </c>
      <c r="B13" t="s">
        <v>26</v>
      </c>
      <c r="C13" s="18">
        <v>-219266</v>
      </c>
      <c r="D13" s="3"/>
      <c r="E13" s="3"/>
      <c r="F13" s="5"/>
    </row>
    <row r="14" spans="1:6" x14ac:dyDescent="0.3">
      <c r="A14" t="s">
        <v>98</v>
      </c>
      <c r="B14" t="s">
        <v>174</v>
      </c>
      <c r="C14" s="8"/>
      <c r="D14" s="3"/>
      <c r="E14" s="3"/>
      <c r="F14" s="5"/>
    </row>
    <row r="15" spans="1:6" x14ac:dyDescent="0.3">
      <c r="A15" t="s">
        <v>98</v>
      </c>
      <c r="B15" t="s">
        <v>27</v>
      </c>
      <c r="C15" s="8"/>
      <c r="D15" s="3"/>
      <c r="E15" s="3"/>
      <c r="F15" s="5"/>
    </row>
    <row r="16" spans="1:6" x14ac:dyDescent="0.3">
      <c r="A16" t="s">
        <v>98</v>
      </c>
      <c r="B16" t="s">
        <v>28</v>
      </c>
      <c r="C16" s="8"/>
      <c r="D16" s="3"/>
      <c r="E16" s="3"/>
      <c r="F16" s="5"/>
    </row>
    <row r="17" spans="1:6" x14ac:dyDescent="0.3">
      <c r="A17" t="s">
        <v>98</v>
      </c>
      <c r="B17" t="s">
        <v>29</v>
      </c>
      <c r="C17" s="8"/>
      <c r="D17" s="3"/>
      <c r="E17" s="3"/>
      <c r="F17" s="5"/>
    </row>
    <row r="18" spans="1:6" x14ac:dyDescent="0.3">
      <c r="A18" t="s">
        <v>98</v>
      </c>
      <c r="B18" t="s">
        <v>52</v>
      </c>
      <c r="C18" s="15">
        <v>-153000</v>
      </c>
      <c r="D18" s="3"/>
      <c r="E18" s="3"/>
      <c r="F18" s="5"/>
    </row>
    <row r="19" spans="1:6" x14ac:dyDescent="0.3">
      <c r="A19" t="s">
        <v>98</v>
      </c>
      <c r="B19" t="s">
        <v>30</v>
      </c>
      <c r="C19" s="16">
        <v>4826441</v>
      </c>
      <c r="D19" s="3"/>
      <c r="E19" s="3"/>
      <c r="F19" s="5"/>
    </row>
    <row r="20" spans="1:6" x14ac:dyDescent="0.3">
      <c r="A20" t="s">
        <v>98</v>
      </c>
      <c r="B20" t="s">
        <v>53</v>
      </c>
      <c r="C20" s="17" t="s">
        <v>199</v>
      </c>
      <c r="D20" s="3"/>
      <c r="E20" s="3"/>
      <c r="F20" s="5"/>
    </row>
    <row r="21" spans="1:6" x14ac:dyDescent="0.3">
      <c r="A21" t="s">
        <v>98</v>
      </c>
      <c r="B21" t="s">
        <v>175</v>
      </c>
      <c r="C21" s="18">
        <v>607683</v>
      </c>
      <c r="D21" s="3"/>
      <c r="E21" s="3"/>
      <c r="F21" s="5"/>
    </row>
    <row r="22" spans="1:6" x14ac:dyDescent="0.3">
      <c r="A22" t="s">
        <v>98</v>
      </c>
      <c r="B22" t="s">
        <v>31</v>
      </c>
      <c r="C22" s="18">
        <v>5773</v>
      </c>
      <c r="D22" s="3"/>
      <c r="E22" s="3"/>
      <c r="F22" s="5"/>
    </row>
    <row r="23" spans="1:6" x14ac:dyDescent="0.3">
      <c r="A23" t="s">
        <v>98</v>
      </c>
      <c r="B23" t="s">
        <v>32</v>
      </c>
      <c r="C23" s="16">
        <v>300</v>
      </c>
      <c r="D23" s="3"/>
      <c r="E23" s="3"/>
      <c r="F23" s="5"/>
    </row>
    <row r="24" spans="1:6" x14ac:dyDescent="0.3">
      <c r="A24" t="s">
        <v>98</v>
      </c>
      <c r="B24" t="s">
        <v>197</v>
      </c>
      <c r="C24" s="16">
        <v>145701</v>
      </c>
      <c r="D24" s="3"/>
      <c r="E24" s="3"/>
      <c r="F24" s="5"/>
    </row>
    <row r="25" spans="1:6" x14ac:dyDescent="0.3">
      <c r="A25" t="s">
        <v>98</v>
      </c>
      <c r="B25" t="s">
        <v>198</v>
      </c>
      <c r="C25" s="15">
        <v>66140</v>
      </c>
      <c r="D25" s="3"/>
      <c r="E25" s="3"/>
      <c r="F25" s="5"/>
    </row>
    <row r="26" spans="1:6" x14ac:dyDescent="0.3">
      <c r="A26" t="s">
        <v>98</v>
      </c>
      <c r="B26" t="s">
        <v>53</v>
      </c>
      <c r="C26" s="17">
        <v>1500000</v>
      </c>
      <c r="D26" s="3"/>
      <c r="E26" s="3"/>
      <c r="F26" s="5"/>
    </row>
    <row r="27" spans="1:6" x14ac:dyDescent="0.3">
      <c r="A27" t="s">
        <v>98</v>
      </c>
      <c r="B27" t="s">
        <v>189</v>
      </c>
      <c r="C27" s="8"/>
      <c r="D27" s="3"/>
      <c r="E27" s="3"/>
      <c r="F27" s="5"/>
    </row>
    <row r="28" spans="1:6" x14ac:dyDescent="0.3">
      <c r="A28" t="s">
        <v>98</v>
      </c>
      <c r="B28" t="s">
        <v>54</v>
      </c>
      <c r="C28" s="3"/>
      <c r="D28" s="3"/>
      <c r="E28" s="3"/>
      <c r="F28" s="5"/>
    </row>
    <row r="29" spans="1:6" x14ac:dyDescent="0.3">
      <c r="A29" t="s">
        <v>98</v>
      </c>
      <c r="B29" t="s">
        <v>34</v>
      </c>
      <c r="C29" s="16">
        <v>4826441</v>
      </c>
      <c r="D29" s="3"/>
      <c r="E29" s="3"/>
      <c r="F29" s="13"/>
    </row>
    <row r="30" spans="1:6" x14ac:dyDescent="0.3">
      <c r="A30" t="s">
        <v>98</v>
      </c>
      <c r="B30" t="s">
        <v>35</v>
      </c>
      <c r="C30" s="16">
        <v>2325597</v>
      </c>
      <c r="D30" s="3"/>
      <c r="E30" s="3"/>
      <c r="F30" s="13"/>
    </row>
    <row r="31" spans="1:6" x14ac:dyDescent="0.3">
      <c r="A31" t="s">
        <v>98</v>
      </c>
      <c r="B31" t="s">
        <v>36</v>
      </c>
      <c r="C31" s="18">
        <v>7152038</v>
      </c>
      <c r="D31" s="3"/>
      <c r="E31" s="3"/>
      <c r="F31" s="13"/>
    </row>
    <row r="32" spans="1:6" x14ac:dyDescent="0.3">
      <c r="A32" t="s">
        <v>98</v>
      </c>
      <c r="B32" t="s">
        <v>37</v>
      </c>
      <c r="C32" s="21" t="s">
        <v>200</v>
      </c>
      <c r="D32" s="3"/>
      <c r="E32" s="3"/>
      <c r="F32" s="13"/>
    </row>
    <row r="33" spans="1:6" x14ac:dyDescent="0.3">
      <c r="A33" t="s">
        <v>98</v>
      </c>
      <c r="B33" t="s">
        <v>38</v>
      </c>
      <c r="C33" s="20">
        <v>0.13159999999999999</v>
      </c>
      <c r="D33" s="3"/>
      <c r="E33" s="3"/>
      <c r="F33" s="14"/>
    </row>
    <row r="34" spans="1:6" x14ac:dyDescent="0.3">
      <c r="A34" t="s">
        <v>98</v>
      </c>
      <c r="B34" t="s">
        <v>170</v>
      </c>
      <c r="C34" s="18">
        <v>48614652</v>
      </c>
      <c r="D34" s="3"/>
      <c r="E34" s="3"/>
      <c r="F34" s="5"/>
    </row>
    <row r="35" spans="1:6" x14ac:dyDescent="0.3">
      <c r="A35" t="s">
        <v>98</v>
      </c>
      <c r="B35" t="s">
        <v>157</v>
      </c>
      <c r="C35" s="18">
        <v>3525514</v>
      </c>
      <c r="D35" s="3"/>
      <c r="E35" s="3"/>
      <c r="F35" s="5"/>
    </row>
    <row r="36" spans="1:6" x14ac:dyDescent="0.3">
      <c r="A36" t="s">
        <v>98</v>
      </c>
      <c r="B36" t="s">
        <v>158</v>
      </c>
      <c r="C36" s="18">
        <v>107098</v>
      </c>
      <c r="D36" s="3"/>
      <c r="E36" s="3"/>
      <c r="F36" s="5"/>
    </row>
    <row r="37" spans="1:6" x14ac:dyDescent="0.3">
      <c r="A37" t="s">
        <v>98</v>
      </c>
      <c r="B37" t="s">
        <v>184</v>
      </c>
      <c r="C37" s="8"/>
      <c r="D37" s="3"/>
      <c r="E37" s="3"/>
      <c r="F37" s="5"/>
    </row>
    <row r="38" spans="1:6" x14ac:dyDescent="0.3">
      <c r="A38" t="s">
        <v>98</v>
      </c>
      <c r="B38" t="s">
        <v>185</v>
      </c>
      <c r="C38" s="8"/>
      <c r="D38" s="3"/>
      <c r="E38" s="3"/>
      <c r="F38" s="5"/>
    </row>
    <row r="39" spans="1:6" x14ac:dyDescent="0.3">
      <c r="A39" t="s">
        <v>98</v>
      </c>
      <c r="B39" t="s">
        <v>186</v>
      </c>
      <c r="C39" s="8"/>
      <c r="D39" s="3"/>
      <c r="E39" s="3"/>
      <c r="F39" s="5"/>
    </row>
    <row r="40" spans="1:6" x14ac:dyDescent="0.3">
      <c r="A40" t="s">
        <v>98</v>
      </c>
      <c r="B40" s="6" t="s">
        <v>20</v>
      </c>
      <c r="C40" s="12" t="s">
        <v>150</v>
      </c>
      <c r="D40" s="3"/>
      <c r="E40" s="3"/>
      <c r="F40" s="5"/>
    </row>
    <row r="41" spans="1:6" x14ac:dyDescent="0.3">
      <c r="A41" t="s">
        <v>98</v>
      </c>
      <c r="B41" t="s">
        <v>160</v>
      </c>
      <c r="C41" s="8" t="s">
        <v>55</v>
      </c>
      <c r="D41" s="3"/>
      <c r="E41" s="3"/>
      <c r="F41" s="5"/>
    </row>
    <row r="42" spans="1:6" x14ac:dyDescent="0.3">
      <c r="A42" t="s">
        <v>98</v>
      </c>
      <c r="B42" t="s">
        <v>161</v>
      </c>
      <c r="C42" s="8" t="s">
        <v>55</v>
      </c>
      <c r="D42" s="3"/>
      <c r="E42" s="3"/>
      <c r="F42" s="5"/>
    </row>
    <row r="43" spans="1:6" x14ac:dyDescent="0.3">
      <c r="A43" t="s">
        <v>98</v>
      </c>
      <c r="B43" t="s">
        <v>162</v>
      </c>
      <c r="C43" s="18">
        <v>1016553</v>
      </c>
      <c r="D43" s="3"/>
      <c r="E43" s="3"/>
      <c r="F43" s="5"/>
    </row>
    <row r="44" spans="1:6" x14ac:dyDescent="0.3">
      <c r="A44" t="s">
        <v>98</v>
      </c>
      <c r="B44" t="s">
        <v>163</v>
      </c>
      <c r="C44" s="18">
        <v>4781650</v>
      </c>
      <c r="D44" s="3"/>
      <c r="E44" s="3"/>
      <c r="F44" s="5"/>
    </row>
    <row r="45" spans="1:6" x14ac:dyDescent="0.3">
      <c r="A45" t="s">
        <v>98</v>
      </c>
      <c r="B45" t="s">
        <v>164</v>
      </c>
      <c r="C45" s="18">
        <v>17169401</v>
      </c>
      <c r="D45" s="3"/>
      <c r="E45" s="3"/>
      <c r="F45" s="5"/>
    </row>
    <row r="46" spans="1:6" x14ac:dyDescent="0.3">
      <c r="A46" t="s">
        <v>98</v>
      </c>
      <c r="B46" t="s">
        <v>165</v>
      </c>
      <c r="C46" s="18">
        <v>3625311</v>
      </c>
      <c r="D46" s="3"/>
      <c r="E46" s="3"/>
      <c r="F46" s="5"/>
    </row>
    <row r="47" spans="1:6" x14ac:dyDescent="0.3">
      <c r="A47" t="s">
        <v>98</v>
      </c>
      <c r="B47" t="s">
        <v>166</v>
      </c>
      <c r="C47" s="8"/>
      <c r="D47" s="3"/>
      <c r="E47" s="3"/>
      <c r="F47" s="5"/>
    </row>
    <row r="48" spans="1:6" x14ac:dyDescent="0.3">
      <c r="A48" t="s">
        <v>98</v>
      </c>
      <c r="B48" t="s">
        <v>167</v>
      </c>
      <c r="C48" s="18">
        <v>13620640</v>
      </c>
      <c r="D48" s="3"/>
      <c r="E48" s="3"/>
      <c r="F48" s="5"/>
    </row>
    <row r="49" spans="1:6" x14ac:dyDescent="0.3">
      <c r="A49" t="s">
        <v>98</v>
      </c>
      <c r="B49" t="s">
        <v>168</v>
      </c>
      <c r="C49" s="18">
        <v>2095104</v>
      </c>
      <c r="D49" s="3"/>
      <c r="E49" s="3"/>
      <c r="F49" s="5"/>
    </row>
    <row r="50" spans="1:6" x14ac:dyDescent="0.3">
      <c r="A50" t="s">
        <v>98</v>
      </c>
      <c r="B50" t="s">
        <v>39</v>
      </c>
      <c r="C50" s="8"/>
      <c r="D50" s="3"/>
      <c r="E50" s="3"/>
      <c r="F50" s="5"/>
    </row>
    <row r="51" spans="1:6" x14ac:dyDescent="0.3">
      <c r="A51" t="s">
        <v>98</v>
      </c>
      <c r="B51" t="s">
        <v>40</v>
      </c>
      <c r="C51" s="18">
        <v>4096193</v>
      </c>
      <c r="D51" s="3"/>
      <c r="E51" s="3"/>
      <c r="F51" s="5"/>
    </row>
    <row r="52" spans="1:6" x14ac:dyDescent="0.3">
      <c r="A52" t="s">
        <v>98</v>
      </c>
      <c r="B52" t="s">
        <v>169</v>
      </c>
      <c r="C52" s="18">
        <v>337287</v>
      </c>
      <c r="D52" s="3"/>
      <c r="E52" s="3"/>
      <c r="F52" s="5"/>
    </row>
    <row r="53" spans="1:6" x14ac:dyDescent="0.3">
      <c r="A53" t="s">
        <v>98</v>
      </c>
      <c r="B53" t="s">
        <v>41</v>
      </c>
      <c r="C53" s="3" t="s">
        <v>55</v>
      </c>
      <c r="D53" s="3" t="s">
        <v>55</v>
      </c>
      <c r="E53" s="3"/>
      <c r="F53" s="5"/>
    </row>
    <row r="54" spans="1:6" x14ac:dyDescent="0.3">
      <c r="A54" t="s">
        <v>98</v>
      </c>
      <c r="B54" t="s">
        <v>42</v>
      </c>
      <c r="C54" s="18">
        <v>688572</v>
      </c>
      <c r="D54" s="19">
        <v>190706</v>
      </c>
      <c r="E54" s="19">
        <v>497866</v>
      </c>
      <c r="F54" s="5"/>
    </row>
    <row r="55" spans="1:6" x14ac:dyDescent="0.3">
      <c r="A55" t="s">
        <v>98</v>
      </c>
      <c r="B55" t="s">
        <v>43</v>
      </c>
      <c r="C55" s="18">
        <v>446047</v>
      </c>
      <c r="D55" s="19">
        <v>210975</v>
      </c>
      <c r="E55" s="19">
        <v>235072</v>
      </c>
      <c r="F55" s="5"/>
    </row>
    <row r="56" spans="1:6" x14ac:dyDescent="0.3">
      <c r="A56" t="s">
        <v>98</v>
      </c>
      <c r="B56" t="s">
        <v>44</v>
      </c>
      <c r="C56" s="18">
        <v>1405385</v>
      </c>
      <c r="D56" s="19">
        <v>1304805</v>
      </c>
      <c r="E56" s="19">
        <v>100580</v>
      </c>
      <c r="F56" s="5"/>
    </row>
    <row r="57" spans="1:6" x14ac:dyDescent="0.3">
      <c r="A57" t="s">
        <v>98</v>
      </c>
      <c r="B57" t="s">
        <v>171</v>
      </c>
      <c r="C57" s="20">
        <v>4.9799999999999997E-2</v>
      </c>
      <c r="D57" s="3"/>
      <c r="E57" s="3"/>
      <c r="F57" s="5"/>
    </row>
    <row r="58" spans="1:6" x14ac:dyDescent="0.3">
      <c r="A58" t="s">
        <v>98</v>
      </c>
      <c r="B58" t="s">
        <v>172</v>
      </c>
      <c r="C58" s="20" t="s">
        <v>201</v>
      </c>
      <c r="D58" s="3"/>
      <c r="E58" s="3"/>
      <c r="F58" s="5"/>
    </row>
    <row r="59" spans="1:6" x14ac:dyDescent="0.3">
      <c r="A59" t="s">
        <v>98</v>
      </c>
      <c r="B59" t="s">
        <v>41</v>
      </c>
      <c r="C59" s="3" t="s">
        <v>55</v>
      </c>
      <c r="D59" s="3" t="s">
        <v>55</v>
      </c>
      <c r="E59" s="3" t="s">
        <v>55</v>
      </c>
      <c r="F59" s="5"/>
    </row>
    <row r="60" spans="1:6" x14ac:dyDescent="0.3">
      <c r="A60" t="s">
        <v>98</v>
      </c>
      <c r="B60" t="s">
        <v>42</v>
      </c>
      <c r="C60" s="18">
        <v>688572</v>
      </c>
      <c r="D60" s="19">
        <v>190706</v>
      </c>
      <c r="E60" s="19">
        <v>497866</v>
      </c>
      <c r="F60" s="5"/>
    </row>
    <row r="61" spans="1:6" x14ac:dyDescent="0.3">
      <c r="A61" t="s">
        <v>98</v>
      </c>
      <c r="B61" t="s">
        <v>43</v>
      </c>
      <c r="C61" s="18">
        <v>446047</v>
      </c>
      <c r="D61" s="19">
        <v>210975</v>
      </c>
      <c r="E61" s="19">
        <v>235072</v>
      </c>
      <c r="F61" s="5"/>
    </row>
    <row r="62" spans="1:6" x14ac:dyDescent="0.3">
      <c r="A62" t="s">
        <v>98</v>
      </c>
      <c r="B62" t="s">
        <v>44</v>
      </c>
      <c r="C62" s="18">
        <v>1405385</v>
      </c>
      <c r="D62" s="19">
        <v>1304805</v>
      </c>
      <c r="E62" s="19">
        <v>100580</v>
      </c>
      <c r="F62" s="5"/>
    </row>
    <row r="63" spans="1:6" x14ac:dyDescent="0.3">
      <c r="A63" t="s">
        <v>98</v>
      </c>
      <c r="B63" t="s">
        <v>176</v>
      </c>
      <c r="C63" s="3" t="s">
        <v>55</v>
      </c>
      <c r="D63" s="3"/>
      <c r="E63" s="3"/>
      <c r="F63" s="5"/>
    </row>
    <row r="64" spans="1:6" x14ac:dyDescent="0.3">
      <c r="A64" t="s">
        <v>98</v>
      </c>
      <c r="B64" t="s">
        <v>177</v>
      </c>
      <c r="C64" s="3" t="s">
        <v>55</v>
      </c>
      <c r="D64" s="3"/>
      <c r="E64" s="3"/>
      <c r="F64" s="5"/>
    </row>
    <row r="65" spans="1:6" x14ac:dyDescent="0.3">
      <c r="A65" t="s">
        <v>98</v>
      </c>
      <c r="B65" s="6" t="s">
        <v>45</v>
      </c>
      <c r="C65" s="12" t="s">
        <v>151</v>
      </c>
      <c r="D65" s="4" t="s">
        <v>93</v>
      </c>
      <c r="E65" s="4" t="s">
        <v>58</v>
      </c>
      <c r="F65" s="5"/>
    </row>
    <row r="66" spans="1:6" x14ac:dyDescent="0.3">
      <c r="A66" t="s">
        <v>98</v>
      </c>
      <c r="B66" t="s">
        <v>46</v>
      </c>
      <c r="C66" s="18">
        <v>3078125</v>
      </c>
      <c r="D66" s="16">
        <v>2897339</v>
      </c>
      <c r="E66" s="16">
        <f>C66-D66</f>
        <v>180786</v>
      </c>
      <c r="F66" s="5"/>
    </row>
    <row r="67" spans="1:6" x14ac:dyDescent="0.3">
      <c r="A67" t="s">
        <v>98</v>
      </c>
      <c r="B67" t="s">
        <v>47</v>
      </c>
      <c r="C67" s="18">
        <v>1545339</v>
      </c>
      <c r="D67" s="16">
        <v>957864</v>
      </c>
      <c r="E67" s="16">
        <f>C67-D67</f>
        <v>587475</v>
      </c>
      <c r="F6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2D8F-C7D0-4CDA-BE90-DF02049ACF47}">
  <sheetPr codeName="Sheet3"/>
  <dimension ref="A1:C22"/>
  <sheetViews>
    <sheetView workbookViewId="0">
      <selection activeCell="B19" sqref="B19"/>
    </sheetView>
  </sheetViews>
  <sheetFormatPr defaultRowHeight="14.4" x14ac:dyDescent="0.3"/>
  <cols>
    <col min="1" max="1" width="11.6640625" bestFit="1" customWidth="1"/>
    <col min="2" max="2" width="28.88671875" bestFit="1" customWidth="1"/>
    <col min="3" max="3" width="26.109375" bestFit="1" customWidth="1"/>
  </cols>
  <sheetData>
    <row r="1" spans="1:3" x14ac:dyDescent="0.3">
      <c r="A1" s="1" t="s">
        <v>119</v>
      </c>
      <c r="B1" s="10" t="s">
        <v>171</v>
      </c>
      <c r="C1" s="6" t="s">
        <v>172</v>
      </c>
    </row>
    <row r="2" spans="1:3" x14ac:dyDescent="0.3">
      <c r="A2" t="s">
        <v>96</v>
      </c>
      <c r="B2" s="11">
        <v>8.3000000000000001E-3</v>
      </c>
      <c r="C2" s="7">
        <v>7.4999999999999997E-3</v>
      </c>
    </row>
    <row r="3" spans="1:3" x14ac:dyDescent="0.3">
      <c r="A3" t="s">
        <v>113</v>
      </c>
      <c r="B3" s="11">
        <v>8.0000000000000002E-3</v>
      </c>
      <c r="C3" s="7">
        <v>4.1999999999999997E-3</v>
      </c>
    </row>
    <row r="4" spans="1:3" x14ac:dyDescent="0.3">
      <c r="A4" t="s">
        <v>110</v>
      </c>
      <c r="B4" s="11">
        <v>7.6E-3</v>
      </c>
      <c r="C4" s="7">
        <v>4.3E-3</v>
      </c>
    </row>
    <row r="5" spans="1:3" x14ac:dyDescent="0.3">
      <c r="A5" t="s">
        <v>109</v>
      </c>
      <c r="B5" s="11">
        <v>6.7999999999999996E-3</v>
      </c>
      <c r="C5" s="7">
        <v>2.5000000000000001E-3</v>
      </c>
    </row>
    <row r="6" spans="1:3" x14ac:dyDescent="0.3">
      <c r="A6" t="s">
        <v>100</v>
      </c>
      <c r="B6" s="11">
        <v>6.4999999999999997E-3</v>
      </c>
      <c r="C6" s="7">
        <v>1.2999999999999999E-3</v>
      </c>
    </row>
    <row r="7" spans="1:3" x14ac:dyDescent="0.3">
      <c r="A7" t="s">
        <v>112</v>
      </c>
      <c r="B7" s="11">
        <v>6.7999999999999996E-3</v>
      </c>
      <c r="C7" s="7">
        <v>1.6000000000000001E-3</v>
      </c>
    </row>
    <row r="8" spans="1:3" x14ac:dyDescent="0.3">
      <c r="A8" t="s">
        <v>111</v>
      </c>
      <c r="B8" s="11">
        <v>5.7999999999999996E-3</v>
      </c>
      <c r="C8" s="7">
        <v>1.5E-3</v>
      </c>
    </row>
    <row r="9" spans="1:3" x14ac:dyDescent="0.3">
      <c r="A9" t="s">
        <v>103</v>
      </c>
      <c r="B9" s="11">
        <v>8.0000000000000002E-3</v>
      </c>
      <c r="C9" s="7">
        <v>3.0999999999999999E-3</v>
      </c>
    </row>
    <row r="10" spans="1:3" x14ac:dyDescent="0.3">
      <c r="A10" t="s">
        <v>97</v>
      </c>
      <c r="B10" s="11">
        <v>6.7999999999999996E-3</v>
      </c>
      <c r="C10" s="7">
        <v>2.7000000000000001E-3</v>
      </c>
    </row>
    <row r="11" spans="1:3" x14ac:dyDescent="0.3">
      <c r="A11" t="s">
        <v>102</v>
      </c>
      <c r="B11" s="11">
        <v>1.47E-2</v>
      </c>
      <c r="C11" s="7">
        <v>8.5000000000000006E-3</v>
      </c>
    </row>
    <row r="12" spans="1:3" x14ac:dyDescent="0.3">
      <c r="A12" t="s">
        <v>108</v>
      </c>
      <c r="B12" s="11">
        <v>1.37E-2</v>
      </c>
      <c r="C12" s="7">
        <v>8.3999999999999995E-3</v>
      </c>
    </row>
    <row r="13" spans="1:3" x14ac:dyDescent="0.3">
      <c r="A13" t="s">
        <v>107</v>
      </c>
      <c r="B13" s="11">
        <v>1.4200000000000001E-2</v>
      </c>
      <c r="C13" s="7">
        <v>7.0000000000000001E-3</v>
      </c>
    </row>
    <row r="14" spans="1:3" x14ac:dyDescent="0.3">
      <c r="A14" t="s">
        <v>99</v>
      </c>
      <c r="B14" s="11">
        <v>2.5000000000000001E-2</v>
      </c>
      <c r="C14" s="7">
        <v>1.3899999999999999E-2</v>
      </c>
    </row>
    <row r="15" spans="1:3" x14ac:dyDescent="0.3">
      <c r="A15" t="s">
        <v>106</v>
      </c>
      <c r="B15" s="11">
        <v>3.5299999999999998E-2</v>
      </c>
      <c r="C15" s="7">
        <v>1.8599999999999998E-2</v>
      </c>
    </row>
    <row r="16" spans="1:3" x14ac:dyDescent="0.3">
      <c r="A16" t="s">
        <v>104</v>
      </c>
      <c r="B16" s="11">
        <v>3.8899999999999997E-2</v>
      </c>
      <c r="C16" s="7">
        <v>2.12E-2</v>
      </c>
    </row>
    <row r="17" spans="1:3" x14ac:dyDescent="0.3">
      <c r="A17" t="s">
        <v>101</v>
      </c>
      <c r="B17" s="11">
        <v>3.7499999999999999E-2</v>
      </c>
      <c r="C17" s="7">
        <v>1.7999999999999999E-2</v>
      </c>
    </row>
    <row r="18" spans="1:3" x14ac:dyDescent="0.3">
      <c r="A18" t="s">
        <v>105</v>
      </c>
      <c r="B18" s="11">
        <v>4.8800000000000003E-2</v>
      </c>
      <c r="C18" s="7">
        <v>1.9400000000000001E-2</v>
      </c>
    </row>
    <row r="19" spans="1:3" x14ac:dyDescent="0.3">
      <c r="A19" t="s">
        <v>114</v>
      </c>
      <c r="B19" s="11">
        <v>4.9700000000000001E-2</v>
      </c>
      <c r="C19" s="7">
        <v>1.7500000000000002E-2</v>
      </c>
    </row>
    <row r="20" spans="1:3" x14ac:dyDescent="0.3">
      <c r="A20" t="s">
        <v>118</v>
      </c>
      <c r="B20" s="11">
        <v>4.9500000000000002E-2</v>
      </c>
      <c r="C20" s="7">
        <v>1.4500000000000001E-2</v>
      </c>
    </row>
    <row r="21" spans="1:3" x14ac:dyDescent="0.3">
      <c r="A21" t="s">
        <v>98</v>
      </c>
      <c r="B21" s="11">
        <v>4.9799999999999997E-2</v>
      </c>
      <c r="C21" s="7">
        <v>1.7399999999999999E-2</v>
      </c>
    </row>
    <row r="22" spans="1:3" x14ac:dyDescent="0.3">
      <c r="A22" t="s">
        <v>95</v>
      </c>
      <c r="B22" s="11">
        <v>4.9799999999999997E-2</v>
      </c>
      <c r="C22" s="7">
        <v>1.3100000000000001E-2</v>
      </c>
    </row>
  </sheetData>
  <autoFilter ref="A1:C22" xr:uid="{23E839A3-F63C-4A2D-B3F4-AC9E497D86F0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F036-5F24-452E-84A9-D8D5D2F80B8B}">
  <dimension ref="A1:C22"/>
  <sheetViews>
    <sheetView tabSelected="1" workbookViewId="0">
      <selection activeCell="C1" sqref="C1"/>
    </sheetView>
  </sheetViews>
  <sheetFormatPr defaultRowHeight="14.4" x14ac:dyDescent="0.3"/>
  <cols>
    <col min="1" max="1" width="11.33203125" bestFit="1" customWidth="1"/>
    <col min="3" max="3" width="15" bestFit="1" customWidth="1"/>
  </cols>
  <sheetData>
    <row r="1" spans="1:3" x14ac:dyDescent="0.3">
      <c r="A1" s="1" t="s">
        <v>119</v>
      </c>
      <c r="B1" s="6" t="s">
        <v>203</v>
      </c>
      <c r="C1" s="6" t="s">
        <v>204</v>
      </c>
    </row>
    <row r="2" spans="1:3" x14ac:dyDescent="0.3">
      <c r="A2" t="s">
        <v>96</v>
      </c>
      <c r="B2" s="25">
        <v>0.15459999999999999</v>
      </c>
      <c r="C2" s="7">
        <v>0.16539999999999999</v>
      </c>
    </row>
    <row r="3" spans="1:3" x14ac:dyDescent="0.3">
      <c r="A3" t="s">
        <v>113</v>
      </c>
      <c r="B3" s="25">
        <v>0.1575</v>
      </c>
      <c r="C3" s="7">
        <v>0.1701</v>
      </c>
    </row>
    <row r="4" spans="1:3" x14ac:dyDescent="0.3">
      <c r="A4" t="s">
        <v>110</v>
      </c>
      <c r="B4" s="25">
        <v>0.1434</v>
      </c>
      <c r="C4" s="7">
        <v>0.15490000000000001</v>
      </c>
    </row>
    <row r="5" spans="1:3" x14ac:dyDescent="0.3">
      <c r="A5" t="s">
        <v>109</v>
      </c>
      <c r="B5" s="25">
        <v>0.12590000000000001</v>
      </c>
      <c r="C5" s="7">
        <v>0.13850000000000001</v>
      </c>
    </row>
    <row r="6" spans="1:3" x14ac:dyDescent="0.3">
      <c r="A6" t="s">
        <v>100</v>
      </c>
      <c r="B6" s="25">
        <v>0.11600000000000001</v>
      </c>
      <c r="C6" s="7">
        <v>0.1285</v>
      </c>
    </row>
    <row r="7" spans="1:3" x14ac:dyDescent="0.3">
      <c r="A7" t="s">
        <v>112</v>
      </c>
      <c r="B7" s="25">
        <v>0.1239</v>
      </c>
      <c r="C7" s="7">
        <v>0.1351</v>
      </c>
    </row>
    <row r="8" spans="1:3" x14ac:dyDescent="0.3">
      <c r="A8" t="s">
        <v>111</v>
      </c>
      <c r="B8" s="25">
        <v>0.11559999999999999</v>
      </c>
      <c r="C8" s="7">
        <v>0.1268</v>
      </c>
    </row>
    <row r="9" spans="1:3" x14ac:dyDescent="0.3">
      <c r="A9" t="s">
        <v>103</v>
      </c>
      <c r="B9" s="25">
        <v>0.1158</v>
      </c>
      <c r="C9" s="7">
        <v>0.12839999999999999</v>
      </c>
    </row>
    <row r="10" spans="1:3" x14ac:dyDescent="0.3">
      <c r="A10" t="s">
        <v>97</v>
      </c>
      <c r="B10" s="25">
        <v>0.104</v>
      </c>
      <c r="C10" s="7">
        <v>0.14680000000000001</v>
      </c>
    </row>
    <row r="11" spans="1:3" x14ac:dyDescent="0.3">
      <c r="A11" t="s">
        <v>102</v>
      </c>
      <c r="B11" s="25">
        <v>0.1024</v>
      </c>
      <c r="C11" s="7">
        <v>0.14810000000000001</v>
      </c>
    </row>
    <row r="12" spans="1:3" x14ac:dyDescent="0.3">
      <c r="A12" t="s">
        <v>108</v>
      </c>
      <c r="B12" s="25">
        <v>0.10299999999999999</v>
      </c>
      <c r="C12" s="7">
        <v>0.14960000000000001</v>
      </c>
    </row>
    <row r="13" spans="1:3" x14ac:dyDescent="0.3">
      <c r="A13" t="s">
        <v>107</v>
      </c>
      <c r="B13" s="25">
        <v>9.3899999999999997E-2</v>
      </c>
      <c r="C13" s="7">
        <v>0.1328</v>
      </c>
    </row>
    <row r="14" spans="1:3" x14ac:dyDescent="0.3">
      <c r="A14" t="s">
        <v>99</v>
      </c>
      <c r="B14" s="25">
        <v>9.1800000000000007E-2</v>
      </c>
      <c r="C14" s="7">
        <v>0.12959999999999999</v>
      </c>
    </row>
    <row r="15" spans="1:3" x14ac:dyDescent="0.3">
      <c r="A15" t="s">
        <v>106</v>
      </c>
      <c r="B15" s="25">
        <v>8.7300000000000003E-2</v>
      </c>
      <c r="C15" s="7">
        <v>0.12770000000000001</v>
      </c>
    </row>
    <row r="16" spans="1:3" x14ac:dyDescent="0.3">
      <c r="A16" t="s">
        <v>104</v>
      </c>
      <c r="B16" s="25">
        <v>8.3900000000000002E-2</v>
      </c>
      <c r="C16" s="7">
        <v>0.12540000000000001</v>
      </c>
    </row>
    <row r="17" spans="1:3" x14ac:dyDescent="0.3">
      <c r="A17" t="s">
        <v>101</v>
      </c>
      <c r="B17" s="25">
        <v>8.7900000000000006E-2</v>
      </c>
      <c r="C17" s="7">
        <v>0.12989999999999999</v>
      </c>
    </row>
    <row r="18" spans="1:3" x14ac:dyDescent="0.3">
      <c r="A18" t="s">
        <v>105</v>
      </c>
      <c r="B18" s="25">
        <v>8.5900000000000004E-2</v>
      </c>
      <c r="C18" s="7">
        <v>0.12759999999999999</v>
      </c>
    </row>
    <row r="19" spans="1:3" x14ac:dyDescent="0.3">
      <c r="A19" t="s">
        <v>114</v>
      </c>
      <c r="B19" s="25">
        <v>8.5800000000000001E-2</v>
      </c>
      <c r="C19" s="7">
        <v>0.124</v>
      </c>
    </row>
    <row r="20" spans="1:3" x14ac:dyDescent="0.3">
      <c r="A20" t="s">
        <v>118</v>
      </c>
      <c r="B20" s="25">
        <v>8.5300000000000001E-2</v>
      </c>
      <c r="C20" s="7">
        <v>0.1239</v>
      </c>
    </row>
    <row r="21" spans="1:3" x14ac:dyDescent="0.3">
      <c r="A21" t="s">
        <v>98</v>
      </c>
      <c r="B21" s="41">
        <v>8.8800000000000004E-2</v>
      </c>
      <c r="C21" s="7">
        <v>0.13159999999999999</v>
      </c>
    </row>
    <row r="22" spans="1:3" x14ac:dyDescent="0.3">
      <c r="A22" t="s">
        <v>95</v>
      </c>
      <c r="B22" s="25">
        <v>8.5400000000000004E-2</v>
      </c>
      <c r="C22" s="7">
        <v>0.12740000000000001</v>
      </c>
    </row>
  </sheetData>
  <autoFilter ref="A1:C22" xr:uid="{7698F036-5F24-452E-84A9-D8D5D2F80B8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776D-12B0-4B4A-A924-4DDA3CA1B3AD}">
  <sheetPr codeName="Sheet4"/>
  <dimension ref="A1:E23"/>
  <sheetViews>
    <sheetView topLeftCell="A4" workbookViewId="0">
      <selection activeCell="C23" sqref="C23"/>
    </sheetView>
  </sheetViews>
  <sheetFormatPr defaultRowHeight="14.4" x14ac:dyDescent="0.3"/>
  <cols>
    <col min="1" max="1" width="45.88671875" bestFit="1" customWidth="1"/>
    <col min="2" max="2" width="11.44140625" customWidth="1"/>
    <col min="3" max="3" width="11.6640625" bestFit="1" customWidth="1"/>
    <col min="4" max="4" width="10.88671875" customWidth="1"/>
    <col min="5" max="5" width="10.33203125" bestFit="1" customWidth="1"/>
  </cols>
  <sheetData>
    <row r="1" spans="1:5" x14ac:dyDescent="0.3">
      <c r="A1" s="6" t="s">
        <v>153</v>
      </c>
      <c r="B1" t="s">
        <v>152</v>
      </c>
      <c r="C1" t="s">
        <v>115</v>
      </c>
      <c r="D1" t="s">
        <v>117</v>
      </c>
      <c r="E1" t="s">
        <v>116</v>
      </c>
    </row>
    <row r="2" spans="1:5" x14ac:dyDescent="0.3">
      <c r="A2" t="s">
        <v>0</v>
      </c>
      <c r="B2">
        <v>1</v>
      </c>
      <c r="C2" t="s">
        <v>96</v>
      </c>
      <c r="D2">
        <v>2076</v>
      </c>
    </row>
    <row r="3" spans="1:5" x14ac:dyDescent="0.3">
      <c r="A3" t="s">
        <v>17</v>
      </c>
      <c r="B3">
        <v>2</v>
      </c>
      <c r="C3" t="s">
        <v>113</v>
      </c>
      <c r="D3">
        <v>2076</v>
      </c>
    </row>
    <row r="4" spans="1:5" x14ac:dyDescent="0.3">
      <c r="A4" t="s">
        <v>10</v>
      </c>
      <c r="B4">
        <v>3</v>
      </c>
      <c r="C4" t="s">
        <v>110</v>
      </c>
      <c r="D4">
        <v>2076</v>
      </c>
    </row>
    <row r="5" spans="1:5" x14ac:dyDescent="0.3">
      <c r="A5" t="s">
        <v>9</v>
      </c>
      <c r="B5">
        <v>4</v>
      </c>
      <c r="C5" t="s">
        <v>109</v>
      </c>
      <c r="D5">
        <v>2077</v>
      </c>
    </row>
    <row r="6" spans="1:5" x14ac:dyDescent="0.3">
      <c r="A6" t="s">
        <v>2</v>
      </c>
      <c r="B6">
        <v>5</v>
      </c>
      <c r="C6" t="s">
        <v>100</v>
      </c>
      <c r="D6">
        <v>2077</v>
      </c>
    </row>
    <row r="7" spans="1:5" x14ac:dyDescent="0.3">
      <c r="A7" t="s">
        <v>14</v>
      </c>
      <c r="B7">
        <v>6</v>
      </c>
      <c r="C7" t="s">
        <v>112</v>
      </c>
      <c r="D7">
        <v>2077</v>
      </c>
    </row>
    <row r="8" spans="1:5" x14ac:dyDescent="0.3">
      <c r="A8" t="s">
        <v>13</v>
      </c>
      <c r="B8">
        <v>7</v>
      </c>
      <c r="C8" t="s">
        <v>111</v>
      </c>
      <c r="D8">
        <v>2077</v>
      </c>
    </row>
    <row r="9" spans="1:5" x14ac:dyDescent="0.3">
      <c r="A9" t="s">
        <v>11</v>
      </c>
      <c r="B9">
        <v>8</v>
      </c>
      <c r="C9" t="s">
        <v>103</v>
      </c>
      <c r="D9">
        <v>2078</v>
      </c>
    </row>
    <row r="10" spans="1:5" x14ac:dyDescent="0.3">
      <c r="A10" t="s">
        <v>12</v>
      </c>
      <c r="B10">
        <v>9</v>
      </c>
      <c r="C10" t="s">
        <v>97</v>
      </c>
      <c r="D10">
        <v>2078</v>
      </c>
    </row>
    <row r="11" spans="1:5" x14ac:dyDescent="0.3">
      <c r="A11" t="s">
        <v>1</v>
      </c>
      <c r="B11">
        <v>10</v>
      </c>
      <c r="C11" t="s">
        <v>102</v>
      </c>
      <c r="D11">
        <v>2078</v>
      </c>
    </row>
    <row r="12" spans="1:5" x14ac:dyDescent="0.3">
      <c r="A12" t="s">
        <v>8</v>
      </c>
      <c r="B12">
        <v>11</v>
      </c>
      <c r="C12" t="s">
        <v>108</v>
      </c>
      <c r="D12">
        <v>2078</v>
      </c>
    </row>
    <row r="13" spans="1:5" x14ac:dyDescent="0.3">
      <c r="A13" t="s">
        <v>7</v>
      </c>
      <c r="B13">
        <v>12</v>
      </c>
      <c r="C13" t="s">
        <v>107</v>
      </c>
      <c r="D13">
        <v>2079</v>
      </c>
    </row>
    <row r="14" spans="1:5" x14ac:dyDescent="0.3">
      <c r="A14" t="s">
        <v>4</v>
      </c>
      <c r="B14">
        <v>13</v>
      </c>
      <c r="C14" t="s">
        <v>99</v>
      </c>
      <c r="D14">
        <v>2079</v>
      </c>
    </row>
    <row r="15" spans="1:5" x14ac:dyDescent="0.3">
      <c r="A15" t="s">
        <v>6</v>
      </c>
      <c r="B15">
        <v>14</v>
      </c>
      <c r="C15" t="s">
        <v>106</v>
      </c>
      <c r="D15">
        <v>2079</v>
      </c>
    </row>
    <row r="16" spans="1:5" x14ac:dyDescent="0.3">
      <c r="A16" t="s">
        <v>5</v>
      </c>
      <c r="B16">
        <v>15</v>
      </c>
      <c r="C16" t="s">
        <v>104</v>
      </c>
      <c r="D16">
        <v>2079</v>
      </c>
    </row>
    <row r="17" spans="1:4" x14ac:dyDescent="0.3">
      <c r="B17">
        <v>16</v>
      </c>
      <c r="C17" t="s">
        <v>154</v>
      </c>
      <c r="D17">
        <v>2080</v>
      </c>
    </row>
    <row r="18" spans="1:4" x14ac:dyDescent="0.3">
      <c r="A18" t="s">
        <v>15</v>
      </c>
      <c r="B18">
        <v>17</v>
      </c>
      <c r="C18" t="s">
        <v>101</v>
      </c>
      <c r="D18">
        <v>2080</v>
      </c>
    </row>
    <row r="19" spans="1:4" x14ac:dyDescent="0.3">
      <c r="A19" t="s">
        <v>16</v>
      </c>
      <c r="B19">
        <v>18</v>
      </c>
      <c r="C19" t="s">
        <v>105</v>
      </c>
      <c r="D19">
        <v>2080</v>
      </c>
    </row>
    <row r="20" spans="1:4" x14ac:dyDescent="0.3">
      <c r="A20" t="s">
        <v>18</v>
      </c>
      <c r="B20">
        <v>19</v>
      </c>
      <c r="C20" t="s">
        <v>114</v>
      </c>
      <c r="D20">
        <v>2080</v>
      </c>
    </row>
    <row r="21" spans="1:4" x14ac:dyDescent="0.3">
      <c r="A21" t="s">
        <v>3</v>
      </c>
      <c r="B21">
        <v>20</v>
      </c>
      <c r="C21" t="s">
        <v>118</v>
      </c>
      <c r="D21">
        <v>2081</v>
      </c>
    </row>
    <row r="22" spans="1:4" x14ac:dyDescent="0.3">
      <c r="A22" t="s">
        <v>155</v>
      </c>
      <c r="B22">
        <v>21</v>
      </c>
      <c r="C22" t="s">
        <v>98</v>
      </c>
      <c r="D22">
        <v>2081</v>
      </c>
    </row>
    <row r="23" spans="1:4" x14ac:dyDescent="0.3">
      <c r="A23" t="s">
        <v>19</v>
      </c>
      <c r="B23">
        <v>22</v>
      </c>
      <c r="C23" t="s">
        <v>95</v>
      </c>
      <c r="D23">
        <v>2081</v>
      </c>
    </row>
  </sheetData>
  <autoFilter ref="A1:E24" xr:uid="{253D833C-4AD3-475E-AC4E-22B9F71A6936}">
    <sortState xmlns:xlrd2="http://schemas.microsoft.com/office/spreadsheetml/2017/richdata2" ref="A2:E24">
      <sortCondition ref="D1:D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Sheet1</vt:lpstr>
      <vt:lpstr>capital</vt:lpstr>
      <vt:lpstr>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Baral</dc:creator>
  <cp:lastModifiedBy>Sudip Baral</cp:lastModifiedBy>
  <dcterms:created xsi:type="dcterms:W3CDTF">2025-02-10T14:58:18Z</dcterms:created>
  <dcterms:modified xsi:type="dcterms:W3CDTF">2025-03-30T02:48:17Z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2025-02-11T13:03:27Z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d2e9f648-856f-49ea-9972-60a6431ba20b</vt:lpwstr>
  </property>
  <property fmtid="{D5CDD505-2E9C-101B-9397-08002B2CF9AE}" pid="7" name="MSIP_Label_defa4170-0d19-0005-0004-bc88714345d2_ActionId">
    <vt:lpwstr>9e1b0afb-74ee-4f7e-ae78-536d038e507f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