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<sst xmlns="http://schemas.openxmlformats.org/spreadsheetml/2006/main" count="140" uniqueCount="43">
  <si>
    <t>Image results</t>
  </si>
  <si>
    <t>Timing Metrics (ms)</t>
  </si>
  <si>
    <t>Code Version</t>
  </si>
  <si>
    <t>image</t>
  </si>
  <si>
    <t>coreCount</t>
  </si>
  <si>
    <t>width</t>
  </si>
  <si>
    <t>height</t>
  </si>
  <si>
    <t>Pixel Count</t>
  </si>
  <si>
    <t>Colors</t>
  </si>
  <si>
    <t>Algorithm Iterations</t>
  </si>
  <si>
    <t>Total Overall</t>
  </si>
  <si>
    <t>(4.1) Initialize</t>
  </si>
  <si>
    <t>(4.2) SP (Total)</t>
  </si>
  <si>
    <t>(4.2) SP (Average)</t>
  </si>
  <si>
    <t>(4.3) Palette (Total)</t>
  </si>
  <si>
    <t>(4.3) Palette (Average)</t>
  </si>
  <si>
    <t>(4.4) Post Process</t>
  </si>
  <si>
    <t>Speedup(s-CPU vs GPU)</t>
  </si>
  <si>
    <t>Speed Up GPU</t>
  </si>
  <si>
    <t>Sequential-CPU</t>
  </si>
  <si>
    <t>SonicFlower.jpeg</t>
  </si>
  <si>
    <t>x</t>
  </si>
  <si>
    <t>Sequential-GPU</t>
  </si>
  <si>
    <t>CUDA</t>
  </si>
  <si>
    <t>BabyMeerkat.jpeg</t>
  </si>
  <si>
    <t xml:space="preserve">Processors </t>
  </si>
  <si>
    <t>Time in (ms)</t>
  </si>
  <si>
    <t>OMP</t>
  </si>
  <si>
    <t>Image Used</t>
  </si>
  <si>
    <t>Input Dimensions</t>
  </si>
  <si>
    <t>Output Dimensions</t>
  </si>
  <si>
    <t>Color Count</t>
  </si>
  <si>
    <t>Computation Time (ms)</t>
  </si>
  <si>
    <t>256x256</t>
  </si>
  <si>
    <t>32x32</t>
  </si>
  <si>
    <t>64x64</t>
  </si>
  <si>
    <t>694x1000</t>
  </si>
  <si>
    <t>32x64</t>
  </si>
  <si>
    <t>32x65</t>
  </si>
  <si>
    <t>64x128</t>
  </si>
  <si>
    <t>64x129</t>
  </si>
  <si>
    <t>Speed up (CPU vs GPU speed up)</t>
  </si>
  <si>
    <t>Pixels per superpixel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</si>
</sst>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&quot;Arial&quot;"/>
    </font>
  </fonts>
  <fills count="2">
    <fill>
      <patternFill patternType="none"/>
    </fill>
    <fill>
      <patternFill patternType="lightGray"/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0" fillId="0" fontId="1" numFmtId="0" xfId="0" applyFont="1"/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2" fillId="0" fontId="2" numFmtId="0" xfId="0" applyAlignment="1" applyBorder="1" applyFont="1">
      <alignment vertical="bottom"/>
    </xf>
    <xf borderId="2" fillId="0" fontId="2" numFmtId="0" xfId="0" applyAlignment="1" applyBorder="1" applyFont="1">
      <alignment horizontal="right" vertical="bottom"/>
    </xf>
    <xf borderId="2" fillId="0" fontId="2" numFmtId="0" xfId="0" applyAlignment="1" applyBorder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Simple OpenMP Implementation Results</a:t>
            </a:r>
          </a:p>
        </c:rich>
      </c:tx>
      <c:layout>
        <c:manualLayout>
          <c:xMode val="edge"/>
          <c:yMode val="edge"/>
          <c:x val="0.02745490981963928"/>
          <c:y val="0.053649635036496356"/>
        </c:manualLayout>
      </c:layout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Sheet2!$K$2:$K$4</c:f>
            </c:strRef>
          </c:cat>
          <c:val>
            <c:numRef>
              <c:f>Sheet2!$L$2:$L$4</c:f>
              <c:numCache/>
            </c:numRef>
          </c:val>
          <c:smooth val="0"/>
        </c:ser>
        <c:axId val="777453238"/>
        <c:axId val="1369132448"/>
      </c:lineChart>
      <c:catAx>
        <c:axId val="7774532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Processors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9132448"/>
      </c:catAx>
      <c:valAx>
        <c:axId val="13691324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in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74532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Pixels per superpixel vs. Speed up (CPU vs GPU speed up)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Sheet3!$F$24:$F$31</c:f>
            </c:numRef>
          </c:xVal>
          <c:yVal>
            <c:numRef>
              <c:f>Sheet3!$E$24:$E$31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286238"/>
        <c:axId val="1101931144"/>
      </c:scatterChart>
      <c:valAx>
        <c:axId val="105528623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Pixels per superpixel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1931144"/>
      </c:valAx>
      <c:valAx>
        <c:axId val="11019311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Speed up (CPU vs GPU speed up)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52862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514350</xdr:colOff>
      <xdr:row>11</xdr:row>
      <xdr:rowOff>9525</xdr:rowOff>
    </xdr:from>
    <xdr:ext cx="4752975" cy="26098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95250</xdr:colOff>
      <xdr:row>31</xdr:row>
      <xdr:rowOff>190500</xdr:rowOff>
    </xdr:from>
    <xdr:ext cx="5410200" cy="33528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0"/>
    <col customWidth="1" min="11" max="11" width="17.13"/>
    <col customWidth="1" min="14" max="14" width="12.5"/>
    <col customWidth="1" min="15" max="15" width="15.88"/>
    <col customWidth="1" min="16" max="16" width="17.88"/>
    <col customWidth="1" min="17" max="17" width="20.63"/>
    <col customWidth="1" min="18" max="18" width="14.88"/>
    <col customWidth="1" min="19" max="19" width="21.38"/>
  </cols>
  <sheetData>
    <row r="1">
      <c r="C1" s="1" t="s">
        <v>0</v>
      </c>
      <c r="K1" s="1" t="s">
        <v>1</v>
      </c>
    </row>
    <row r="3">
      <c r="A3" s="2" t="s">
        <v>2</v>
      </c>
      <c r="B3" s="3"/>
      <c r="C3" s="2" t="s">
        <v>3</v>
      </c>
      <c r="D3" s="3"/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3"/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16</v>
      </c>
      <c r="S3" s="1" t="s">
        <v>17</v>
      </c>
      <c r="T3" s="1" t="s">
        <v>18</v>
      </c>
    </row>
    <row r="4">
      <c r="A4" s="1" t="s">
        <v>19</v>
      </c>
      <c r="C4" s="1" t="s">
        <v>20</v>
      </c>
      <c r="E4" s="1" t="s">
        <v>21</v>
      </c>
      <c r="F4" s="1">
        <v>32.0</v>
      </c>
      <c r="G4" s="1">
        <v>32.0</v>
      </c>
      <c r="H4" s="4">
        <f t="shared" ref="H4:H13" si="1">F4*G4</f>
        <v>1024</v>
      </c>
      <c r="I4" s="1">
        <v>32.0</v>
      </c>
      <c r="L4" s="1">
        <v>649.579</v>
      </c>
    </row>
    <row r="5">
      <c r="A5" s="1" t="s">
        <v>19</v>
      </c>
      <c r="C5" s="1" t="s">
        <v>20</v>
      </c>
      <c r="E5" s="1" t="s">
        <v>21</v>
      </c>
      <c r="F5" s="1">
        <v>32.0</v>
      </c>
      <c r="G5" s="1">
        <v>32.0</v>
      </c>
      <c r="H5" s="4">
        <f t="shared" si="1"/>
        <v>1024</v>
      </c>
      <c r="I5" s="1">
        <v>100.0</v>
      </c>
      <c r="L5" s="1">
        <v>1052.907</v>
      </c>
    </row>
    <row r="6">
      <c r="A6" s="1" t="s">
        <v>19</v>
      </c>
      <c r="C6" s="1" t="s">
        <v>20</v>
      </c>
      <c r="E6" s="1" t="s">
        <v>21</v>
      </c>
      <c r="F6" s="1">
        <v>64.0</v>
      </c>
      <c r="G6" s="1">
        <v>64.0</v>
      </c>
      <c r="H6" s="4">
        <f t="shared" si="1"/>
        <v>4096</v>
      </c>
      <c r="I6" s="1">
        <v>32.0</v>
      </c>
      <c r="L6" s="1">
        <v>1578.698</v>
      </c>
    </row>
    <row r="7">
      <c r="A7" s="1" t="s">
        <v>19</v>
      </c>
      <c r="C7" s="1" t="s">
        <v>20</v>
      </c>
      <c r="E7" s="1" t="s">
        <v>21</v>
      </c>
      <c r="F7" s="1">
        <v>64.0</v>
      </c>
      <c r="G7" s="1">
        <v>64.0</v>
      </c>
      <c r="H7" s="4">
        <f t="shared" si="1"/>
        <v>4096</v>
      </c>
      <c r="I7" s="1">
        <v>100.0</v>
      </c>
      <c r="L7" s="1">
        <v>3814.036</v>
      </c>
    </row>
    <row r="8">
      <c r="A8" s="5" t="s">
        <v>22</v>
      </c>
      <c r="B8" s="6"/>
      <c r="C8" s="1" t="s">
        <v>20</v>
      </c>
      <c r="D8" s="6"/>
      <c r="E8" s="5" t="s">
        <v>21</v>
      </c>
      <c r="F8" s="1">
        <v>32.0</v>
      </c>
      <c r="G8" s="1">
        <v>32.0</v>
      </c>
      <c r="H8" s="4">
        <f t="shared" si="1"/>
        <v>1024</v>
      </c>
      <c r="I8" s="1">
        <v>32.0</v>
      </c>
      <c r="J8" s="6"/>
      <c r="K8" s="5">
        <v>170.0</v>
      </c>
      <c r="L8" s="7">
        <v>54754.512</v>
      </c>
      <c r="M8" s="5">
        <v>755.813</v>
      </c>
      <c r="N8" s="5">
        <v>46369.494</v>
      </c>
      <c r="O8" s="5">
        <v>272.762</v>
      </c>
      <c r="P8" s="5">
        <v>7620.429</v>
      </c>
      <c r="Q8" s="5">
        <v>44.826</v>
      </c>
      <c r="R8" s="5">
        <v>8.725</v>
      </c>
      <c r="S8" s="6"/>
      <c r="T8" s="6"/>
      <c r="U8" s="6"/>
      <c r="V8" s="6"/>
      <c r="W8" s="6"/>
      <c r="X8" s="6"/>
      <c r="Y8" s="6"/>
      <c r="Z8" s="6"/>
    </row>
    <row r="9">
      <c r="A9" s="8" t="s">
        <v>22</v>
      </c>
      <c r="B9" s="6"/>
      <c r="C9" s="1" t="s">
        <v>20</v>
      </c>
      <c r="D9" s="6"/>
      <c r="E9" s="5" t="s">
        <v>21</v>
      </c>
      <c r="F9" s="1">
        <v>32.0</v>
      </c>
      <c r="G9" s="1">
        <v>32.0</v>
      </c>
      <c r="H9" s="4">
        <f t="shared" si="1"/>
        <v>1024</v>
      </c>
      <c r="I9" s="1">
        <v>100.0</v>
      </c>
      <c r="J9" s="6"/>
      <c r="K9" s="5">
        <v>216.0</v>
      </c>
      <c r="L9" s="7">
        <v>77064.589</v>
      </c>
      <c r="M9" s="5">
        <v>165.528</v>
      </c>
      <c r="N9" s="5">
        <v>59128.644</v>
      </c>
      <c r="O9" s="5">
        <v>273.744</v>
      </c>
      <c r="P9" s="8">
        <v>17761.53</v>
      </c>
      <c r="Q9" s="5">
        <v>82.229</v>
      </c>
      <c r="R9" s="5">
        <v>8.815</v>
      </c>
      <c r="S9" s="6"/>
      <c r="T9" s="6"/>
      <c r="U9" s="6"/>
      <c r="V9" s="6"/>
      <c r="W9" s="6"/>
      <c r="X9" s="6"/>
      <c r="Y9" s="6"/>
      <c r="Z9" s="6"/>
    </row>
    <row r="10">
      <c r="A10" s="5" t="s">
        <v>23</v>
      </c>
      <c r="B10" s="6"/>
      <c r="C10" s="1" t="s">
        <v>20</v>
      </c>
      <c r="D10" s="6"/>
      <c r="E10" s="9" t="s">
        <v>21</v>
      </c>
      <c r="F10" s="10">
        <v>32.0</v>
      </c>
      <c r="G10" s="10">
        <v>32.0</v>
      </c>
      <c r="H10" s="10">
        <f t="shared" si="1"/>
        <v>1024</v>
      </c>
      <c r="I10" s="10">
        <v>32.0</v>
      </c>
      <c r="J10" s="6"/>
      <c r="K10" s="5">
        <v>168.0</v>
      </c>
      <c r="L10" s="7">
        <v>301.093</v>
      </c>
      <c r="M10" s="5">
        <v>66.736</v>
      </c>
      <c r="N10" s="5">
        <v>78.762</v>
      </c>
      <c r="O10" s="5">
        <v>0.469</v>
      </c>
      <c r="P10" s="5">
        <v>155.469</v>
      </c>
      <c r="Q10" s="5">
        <v>0.925</v>
      </c>
      <c r="R10" s="5">
        <v>0.074</v>
      </c>
      <c r="S10" s="6">
        <f t="shared" ref="S10:S13" si="2">L4/L10</f>
        <v>2.157403194</v>
      </c>
      <c r="T10" s="6">
        <f t="shared" ref="T10:T11" si="3">L8/L10</f>
        <v>181.8524908</v>
      </c>
      <c r="U10" s="6"/>
      <c r="V10" s="6"/>
      <c r="W10" s="6"/>
      <c r="X10" s="6"/>
      <c r="Y10" s="6"/>
      <c r="Z10" s="6"/>
    </row>
    <row r="11">
      <c r="A11" s="5" t="s">
        <v>23</v>
      </c>
      <c r="B11" s="6"/>
      <c r="C11" s="1" t="s">
        <v>20</v>
      </c>
      <c r="D11" s="6"/>
      <c r="E11" s="6" t="s">
        <v>21</v>
      </c>
      <c r="F11" s="10">
        <v>32.0</v>
      </c>
      <c r="G11" s="10">
        <v>32.0</v>
      </c>
      <c r="H11" s="10">
        <f t="shared" si="1"/>
        <v>1024</v>
      </c>
      <c r="I11" s="10">
        <v>100.0</v>
      </c>
      <c r="J11" s="6"/>
      <c r="K11" s="5">
        <v>235.0</v>
      </c>
      <c r="L11" s="7">
        <v>430.281</v>
      </c>
      <c r="M11" s="5">
        <v>62.947</v>
      </c>
      <c r="N11" s="5">
        <v>107.79</v>
      </c>
      <c r="O11" s="5">
        <v>0.459</v>
      </c>
      <c r="P11" s="5">
        <v>259.399</v>
      </c>
      <c r="Q11" s="5">
        <v>1.104</v>
      </c>
      <c r="R11" s="5">
        <v>0.094</v>
      </c>
      <c r="S11" s="6">
        <f t="shared" si="2"/>
        <v>2.44702183</v>
      </c>
      <c r="T11" s="6">
        <f t="shared" si="3"/>
        <v>179.1029327</v>
      </c>
      <c r="U11" s="6"/>
      <c r="V11" s="6"/>
      <c r="W11" s="6"/>
      <c r="X11" s="6"/>
      <c r="Y11" s="6"/>
      <c r="Z11" s="6"/>
    </row>
    <row r="12">
      <c r="A12" s="5" t="s">
        <v>23</v>
      </c>
      <c r="B12" s="6"/>
      <c r="C12" s="1" t="s">
        <v>20</v>
      </c>
      <c r="D12" s="6"/>
      <c r="E12" s="6" t="s">
        <v>21</v>
      </c>
      <c r="F12" s="10">
        <v>64.0</v>
      </c>
      <c r="G12" s="10">
        <v>64.0</v>
      </c>
      <c r="H12" s="10">
        <f t="shared" si="1"/>
        <v>4096</v>
      </c>
      <c r="I12" s="10">
        <v>32.0</v>
      </c>
      <c r="J12" s="6"/>
      <c r="K12" s="5">
        <v>225.0</v>
      </c>
      <c r="L12" s="7">
        <v>972.013</v>
      </c>
      <c r="M12" s="5">
        <v>70.832</v>
      </c>
      <c r="N12" s="5">
        <v>286.821</v>
      </c>
      <c r="O12" s="5">
        <v>1.275</v>
      </c>
      <c r="P12" s="5">
        <v>614.235</v>
      </c>
      <c r="Q12" s="5">
        <v>2.73</v>
      </c>
      <c r="R12" s="5">
        <v>0.076</v>
      </c>
      <c r="S12" s="6">
        <f t="shared" si="2"/>
        <v>1.624153175</v>
      </c>
      <c r="T12" s="6"/>
      <c r="U12" s="6"/>
      <c r="V12" s="6"/>
      <c r="W12" s="6"/>
      <c r="X12" s="6"/>
      <c r="Y12" s="6"/>
      <c r="Z12" s="6"/>
    </row>
    <row r="13">
      <c r="A13" s="5" t="s">
        <v>23</v>
      </c>
      <c r="B13" s="6"/>
      <c r="C13" s="1" t="s">
        <v>20</v>
      </c>
      <c r="D13" s="6"/>
      <c r="E13" s="6" t="s">
        <v>21</v>
      </c>
      <c r="F13" s="10">
        <v>64.0</v>
      </c>
      <c r="G13" s="10">
        <v>64.0</v>
      </c>
      <c r="H13" s="10">
        <f t="shared" si="1"/>
        <v>4096</v>
      </c>
      <c r="I13" s="10">
        <v>100.0</v>
      </c>
      <c r="J13" s="6"/>
      <c r="K13" s="5">
        <v>325.0</v>
      </c>
      <c r="L13" s="7">
        <v>1536.763</v>
      </c>
      <c r="M13" s="5">
        <v>62.99</v>
      </c>
      <c r="N13" s="5">
        <v>408.433</v>
      </c>
      <c r="O13" s="5">
        <v>1.247</v>
      </c>
      <c r="P13" s="5">
        <v>1065.174</v>
      </c>
      <c r="Q13" s="5">
        <v>3.277</v>
      </c>
      <c r="R13" s="5">
        <v>0.096</v>
      </c>
      <c r="S13" s="6">
        <f t="shared" si="2"/>
        <v>2.481863501</v>
      </c>
      <c r="T13" s="6"/>
      <c r="U13" s="6"/>
      <c r="V13" s="6"/>
      <c r="W13" s="6"/>
      <c r="X13" s="6"/>
      <c r="Y13" s="6"/>
      <c r="Z13" s="6"/>
    </row>
    <row r="14">
      <c r="A14" s="5"/>
      <c r="B14" s="6"/>
      <c r="D14" s="6"/>
      <c r="E14" s="5"/>
      <c r="F14" s="10"/>
      <c r="G14" s="10"/>
      <c r="H14" s="10"/>
      <c r="I14" s="10"/>
      <c r="J14" s="6"/>
      <c r="K14" s="5"/>
      <c r="L14" s="7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5"/>
      <c r="B15" s="6"/>
      <c r="D15" s="6"/>
      <c r="E15" s="5"/>
      <c r="F15" s="10"/>
      <c r="G15" s="10"/>
      <c r="H15" s="10"/>
      <c r="I15" s="10"/>
      <c r="J15" s="6"/>
      <c r="K15" s="5"/>
      <c r="L15" s="7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5"/>
      <c r="B16" s="6"/>
      <c r="D16" s="6"/>
      <c r="E16" s="5"/>
      <c r="F16" s="10"/>
      <c r="G16" s="10"/>
      <c r="H16" s="10"/>
      <c r="I16" s="10"/>
      <c r="J16" s="6"/>
      <c r="K16" s="5"/>
      <c r="L16" s="7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" t="s">
        <v>19</v>
      </c>
      <c r="C18" s="1" t="s">
        <v>24</v>
      </c>
      <c r="E18" s="1" t="s">
        <v>21</v>
      </c>
      <c r="F18" s="1">
        <v>32.0</v>
      </c>
      <c r="G18" s="1">
        <v>64.0</v>
      </c>
      <c r="H18" s="4">
        <f t="shared" ref="H18:H25" si="4">F18*G18</f>
        <v>2048</v>
      </c>
      <c r="I18" s="1">
        <v>32.0</v>
      </c>
      <c r="L18" s="1">
        <v>3209.782</v>
      </c>
    </row>
    <row r="19">
      <c r="A19" s="1" t="s">
        <v>19</v>
      </c>
      <c r="C19" s="1" t="s">
        <v>24</v>
      </c>
      <c r="E19" s="1" t="s">
        <v>21</v>
      </c>
      <c r="F19" s="1">
        <v>32.0</v>
      </c>
      <c r="G19" s="1">
        <v>64.0</v>
      </c>
      <c r="H19" s="4">
        <f t="shared" si="4"/>
        <v>2048</v>
      </c>
      <c r="I19" s="1">
        <v>100.0</v>
      </c>
      <c r="L19" s="1">
        <v>4134.502</v>
      </c>
    </row>
    <row r="20">
      <c r="A20" s="1" t="s">
        <v>19</v>
      </c>
      <c r="C20" s="1" t="s">
        <v>24</v>
      </c>
      <c r="E20" s="1" t="s">
        <v>21</v>
      </c>
      <c r="F20" s="1">
        <v>64.0</v>
      </c>
      <c r="G20" s="1">
        <v>128.0</v>
      </c>
      <c r="H20" s="4">
        <f t="shared" si="4"/>
        <v>8192</v>
      </c>
      <c r="I20" s="1">
        <v>32.0</v>
      </c>
      <c r="L20" s="1">
        <v>4737.763</v>
      </c>
    </row>
    <row r="21">
      <c r="A21" s="1" t="s">
        <v>19</v>
      </c>
      <c r="C21" s="1" t="s">
        <v>24</v>
      </c>
      <c r="E21" s="1" t="s">
        <v>21</v>
      </c>
      <c r="F21" s="1">
        <v>64.0</v>
      </c>
      <c r="G21" s="1">
        <v>128.0</v>
      </c>
      <c r="H21" s="4">
        <f t="shared" si="4"/>
        <v>8192</v>
      </c>
      <c r="I21" s="1">
        <v>100.0</v>
      </c>
      <c r="L21" s="1">
        <v>6726.525</v>
      </c>
    </row>
    <row r="22">
      <c r="A22" s="5" t="s">
        <v>23</v>
      </c>
      <c r="B22" s="6"/>
      <c r="C22" s="6" t="s">
        <v>24</v>
      </c>
      <c r="D22" s="6"/>
      <c r="E22" s="6" t="s">
        <v>21</v>
      </c>
      <c r="F22" s="10">
        <v>32.0</v>
      </c>
      <c r="G22" s="10">
        <v>64.0</v>
      </c>
      <c r="H22" s="10">
        <f t="shared" si="4"/>
        <v>2048</v>
      </c>
      <c r="I22" s="10">
        <v>32.0</v>
      </c>
      <c r="J22" s="6"/>
      <c r="K22" s="5">
        <v>106.0</v>
      </c>
      <c r="L22" s="7">
        <v>763.429</v>
      </c>
      <c r="M22" s="5">
        <v>64.273</v>
      </c>
      <c r="N22" s="5">
        <v>500.736</v>
      </c>
      <c r="O22" s="5">
        <v>4.724</v>
      </c>
      <c r="P22" s="5">
        <v>197.6</v>
      </c>
      <c r="Q22" s="5">
        <v>1.864</v>
      </c>
      <c r="R22" s="5">
        <v>0.815</v>
      </c>
      <c r="S22" s="6">
        <v>4.204427654700044</v>
      </c>
      <c r="T22" s="6"/>
      <c r="U22" s="6"/>
      <c r="V22" s="6"/>
      <c r="W22" s="6"/>
      <c r="X22" s="6"/>
      <c r="Y22" s="6"/>
      <c r="Z22" s="6"/>
    </row>
    <row r="23">
      <c r="A23" s="5" t="s">
        <v>23</v>
      </c>
      <c r="B23" s="6"/>
      <c r="C23" s="6" t="s">
        <v>24</v>
      </c>
      <c r="D23" s="6"/>
      <c r="E23" s="9" t="s">
        <v>21</v>
      </c>
      <c r="F23" s="10">
        <v>32.0</v>
      </c>
      <c r="G23" s="10">
        <v>64.0</v>
      </c>
      <c r="H23" s="10">
        <f t="shared" si="4"/>
        <v>2048</v>
      </c>
      <c r="I23" s="10">
        <v>100.0</v>
      </c>
      <c r="J23" s="6"/>
      <c r="K23" s="5">
        <v>132.0</v>
      </c>
      <c r="L23" s="7">
        <v>904.6</v>
      </c>
      <c r="M23" s="5">
        <v>69.55</v>
      </c>
      <c r="N23" s="5">
        <v>595.58</v>
      </c>
      <c r="O23" s="5">
        <v>4.512</v>
      </c>
      <c r="P23" s="5">
        <v>238.69</v>
      </c>
      <c r="Q23" s="5">
        <v>1.808</v>
      </c>
      <c r="R23" s="5">
        <v>0.802</v>
      </c>
      <c r="S23" s="6">
        <v>4.57053062126907</v>
      </c>
      <c r="T23" s="6"/>
      <c r="U23" s="6"/>
      <c r="V23" s="6"/>
      <c r="W23" s="6"/>
      <c r="X23" s="6"/>
      <c r="Y23" s="6"/>
      <c r="Z23" s="6"/>
    </row>
    <row r="24">
      <c r="A24" s="5" t="s">
        <v>23</v>
      </c>
      <c r="B24" s="6"/>
      <c r="C24" s="6" t="s">
        <v>24</v>
      </c>
      <c r="D24" s="6"/>
      <c r="E24" s="9" t="s">
        <v>21</v>
      </c>
      <c r="F24" s="10">
        <v>64.0</v>
      </c>
      <c r="G24" s="10">
        <v>128.0</v>
      </c>
      <c r="H24" s="10">
        <f t="shared" si="4"/>
        <v>8192</v>
      </c>
      <c r="I24" s="10">
        <v>32.0</v>
      </c>
      <c r="J24" s="6"/>
      <c r="K24" s="5">
        <v>119.0</v>
      </c>
      <c r="L24" s="7">
        <v>2965.0</v>
      </c>
      <c r="M24" s="5">
        <v>65.55</v>
      </c>
      <c r="N24" s="5">
        <v>2095.09</v>
      </c>
      <c r="O24" s="5">
        <v>17.606</v>
      </c>
      <c r="P24" s="5">
        <v>803.4</v>
      </c>
      <c r="Q24" s="5">
        <v>6.752</v>
      </c>
      <c r="R24" s="5">
        <v>0.82</v>
      </c>
      <c r="S24" s="6">
        <v>1.5978964586846542</v>
      </c>
      <c r="T24" s="6"/>
      <c r="U24" s="6"/>
      <c r="V24" s="6"/>
      <c r="W24" s="6"/>
      <c r="X24" s="6"/>
      <c r="Y24" s="6"/>
      <c r="Z24" s="6"/>
    </row>
    <row r="25">
      <c r="A25" s="5" t="s">
        <v>23</v>
      </c>
      <c r="B25" s="6"/>
      <c r="C25" s="6" t="s">
        <v>24</v>
      </c>
      <c r="D25" s="6"/>
      <c r="E25" s="6" t="s">
        <v>21</v>
      </c>
      <c r="F25" s="10">
        <v>64.0</v>
      </c>
      <c r="G25" s="10">
        <v>128.0</v>
      </c>
      <c r="H25" s="10">
        <f t="shared" si="4"/>
        <v>8192</v>
      </c>
      <c r="I25" s="10">
        <v>100.0</v>
      </c>
      <c r="J25" s="6"/>
      <c r="K25" s="5">
        <v>141.0</v>
      </c>
      <c r="L25" s="7">
        <v>3555.2</v>
      </c>
      <c r="M25" s="5">
        <v>76.748</v>
      </c>
      <c r="N25" s="5">
        <v>2482.0</v>
      </c>
      <c r="O25" s="5">
        <v>17.603</v>
      </c>
      <c r="P25" s="5">
        <v>995.51</v>
      </c>
      <c r="Q25" s="5">
        <v>7.06</v>
      </c>
      <c r="R25" s="5">
        <v>0.825</v>
      </c>
      <c r="S25" s="6">
        <v>1.8920243586858685</v>
      </c>
      <c r="T25" s="6"/>
      <c r="U25" s="6"/>
      <c r="V25" s="6"/>
      <c r="W25" s="6"/>
      <c r="X25" s="6"/>
      <c r="Y25" s="6"/>
      <c r="Z25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K1" s="1" t="s">
        <v>25</v>
      </c>
      <c r="L1" s="1" t="s">
        <v>26</v>
      </c>
    </row>
    <row r="2">
      <c r="A2" s="6" t="s">
        <v>27</v>
      </c>
      <c r="B2" s="6"/>
      <c r="C2" s="6" t="s">
        <v>20</v>
      </c>
      <c r="D2" s="6"/>
      <c r="E2" s="10">
        <v>1.0</v>
      </c>
      <c r="F2" s="10">
        <v>32.0</v>
      </c>
      <c r="G2" s="10">
        <v>32.0</v>
      </c>
      <c r="H2" s="10">
        <f t="shared" ref="H2:H4" si="1">F2*G2</f>
        <v>1024</v>
      </c>
      <c r="I2" s="10">
        <v>32.0</v>
      </c>
      <c r="J2" s="6"/>
      <c r="K2" s="10">
        <v>1.0</v>
      </c>
      <c r="L2" s="10">
        <v>9956.931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 t="s">
        <v>27</v>
      </c>
      <c r="B3" s="6"/>
      <c r="C3" s="6" t="s">
        <v>20</v>
      </c>
      <c r="D3" s="6"/>
      <c r="E3" s="10">
        <v>4.0</v>
      </c>
      <c r="F3" s="10">
        <v>32.0</v>
      </c>
      <c r="G3" s="10">
        <v>32.0</v>
      </c>
      <c r="H3" s="10">
        <f t="shared" si="1"/>
        <v>1024</v>
      </c>
      <c r="I3" s="10">
        <v>32.0</v>
      </c>
      <c r="J3" s="6"/>
      <c r="K3" s="10">
        <v>4.0</v>
      </c>
      <c r="L3" s="10">
        <v>2830.936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 t="s">
        <v>27</v>
      </c>
      <c r="B4" s="6"/>
      <c r="C4" s="6" t="s">
        <v>20</v>
      </c>
      <c r="D4" s="6"/>
      <c r="E4" s="10">
        <v>8.0</v>
      </c>
      <c r="F4" s="10">
        <v>32.0</v>
      </c>
      <c r="G4" s="10">
        <v>32.0</v>
      </c>
      <c r="H4" s="10">
        <f t="shared" si="1"/>
        <v>1024</v>
      </c>
      <c r="I4" s="10">
        <v>32.0</v>
      </c>
      <c r="J4" s="6"/>
      <c r="K4" s="10">
        <v>8.0</v>
      </c>
      <c r="L4" s="10">
        <v>1627.305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5"/>
    <col customWidth="1" min="2" max="2" width="16.0"/>
    <col customWidth="1" min="3" max="3" width="14.88"/>
    <col customWidth="1" min="5" max="5" width="29.13"/>
  </cols>
  <sheetData>
    <row r="1">
      <c r="A1" s="11" t="s">
        <v>19</v>
      </c>
      <c r="B1" s="11"/>
      <c r="C1" s="11" t="s">
        <v>20</v>
      </c>
      <c r="D1" s="11"/>
      <c r="E1" s="11" t="s">
        <v>21</v>
      </c>
      <c r="F1" s="12">
        <v>32.0</v>
      </c>
      <c r="G1" s="12">
        <v>32.0</v>
      </c>
      <c r="H1" s="12">
        <f t="shared" ref="H1:H8" si="1">F1*G1</f>
        <v>1024</v>
      </c>
      <c r="I1" s="12">
        <v>32.0</v>
      </c>
      <c r="J1" s="11"/>
      <c r="K1" s="11"/>
      <c r="L1" s="12">
        <v>649.579</v>
      </c>
      <c r="M1" s="11"/>
      <c r="N1" s="11"/>
      <c r="O1" s="11"/>
      <c r="P1" s="11"/>
      <c r="Q1" s="11"/>
      <c r="R1" s="11"/>
      <c r="S1" s="6"/>
      <c r="T1" s="6"/>
      <c r="U1" s="6"/>
      <c r="V1" s="6"/>
      <c r="W1" s="6"/>
      <c r="X1" s="6"/>
      <c r="Y1" s="6"/>
      <c r="Z1" s="6"/>
    </row>
    <row r="2">
      <c r="A2" s="6" t="s">
        <v>19</v>
      </c>
      <c r="B2" s="6"/>
      <c r="C2" s="6" t="s">
        <v>20</v>
      </c>
      <c r="D2" s="6"/>
      <c r="E2" s="6" t="s">
        <v>21</v>
      </c>
      <c r="F2" s="10">
        <v>32.0</v>
      </c>
      <c r="G2" s="10">
        <v>32.0</v>
      </c>
      <c r="H2" s="10">
        <f t="shared" si="1"/>
        <v>1024</v>
      </c>
      <c r="I2" s="10">
        <v>100.0</v>
      </c>
      <c r="J2" s="6"/>
      <c r="K2" s="6"/>
      <c r="L2" s="10">
        <v>1052.907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 t="s">
        <v>19</v>
      </c>
      <c r="B3" s="6"/>
      <c r="C3" s="6" t="s">
        <v>20</v>
      </c>
      <c r="D3" s="6"/>
      <c r="E3" s="6" t="s">
        <v>21</v>
      </c>
      <c r="F3" s="10">
        <v>64.0</v>
      </c>
      <c r="G3" s="10">
        <v>64.0</v>
      </c>
      <c r="H3" s="10">
        <f t="shared" si="1"/>
        <v>4096</v>
      </c>
      <c r="I3" s="10">
        <v>32.0</v>
      </c>
      <c r="J3" s="6"/>
      <c r="K3" s="6"/>
      <c r="L3" s="10">
        <v>1578.698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 t="s">
        <v>19</v>
      </c>
      <c r="B4" s="6"/>
      <c r="C4" s="6" t="s">
        <v>20</v>
      </c>
      <c r="D4" s="6"/>
      <c r="E4" s="6" t="s">
        <v>21</v>
      </c>
      <c r="F4" s="10">
        <v>64.0</v>
      </c>
      <c r="G4" s="10">
        <v>64.0</v>
      </c>
      <c r="H4" s="10">
        <f t="shared" si="1"/>
        <v>4096</v>
      </c>
      <c r="I4" s="10">
        <v>100.0</v>
      </c>
      <c r="J4" s="6"/>
      <c r="K4" s="6"/>
      <c r="L4" s="10">
        <v>3814.036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 t="s">
        <v>19</v>
      </c>
      <c r="B5" s="6"/>
      <c r="C5" s="6" t="s">
        <v>24</v>
      </c>
      <c r="D5" s="6"/>
      <c r="E5" s="6" t="s">
        <v>21</v>
      </c>
      <c r="F5" s="10">
        <v>32.0</v>
      </c>
      <c r="G5" s="10">
        <v>64.0</v>
      </c>
      <c r="H5" s="10">
        <f t="shared" si="1"/>
        <v>2048</v>
      </c>
      <c r="I5" s="10">
        <v>32.0</v>
      </c>
      <c r="J5" s="6"/>
      <c r="K5" s="6"/>
      <c r="L5" s="10">
        <v>3209.782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 t="s">
        <v>19</v>
      </c>
      <c r="B6" s="6"/>
      <c r="C6" s="6" t="s">
        <v>24</v>
      </c>
      <c r="D6" s="6"/>
      <c r="E6" s="6" t="s">
        <v>21</v>
      </c>
      <c r="F6" s="10">
        <v>32.0</v>
      </c>
      <c r="G6" s="10">
        <v>64.0</v>
      </c>
      <c r="H6" s="10">
        <f t="shared" si="1"/>
        <v>2048</v>
      </c>
      <c r="I6" s="10">
        <v>100.0</v>
      </c>
      <c r="J6" s="6"/>
      <c r="K6" s="6"/>
      <c r="L6" s="10">
        <v>4134.502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 t="s">
        <v>19</v>
      </c>
      <c r="B7" s="6"/>
      <c r="C7" s="6" t="s">
        <v>24</v>
      </c>
      <c r="D7" s="6"/>
      <c r="E7" s="6" t="s">
        <v>21</v>
      </c>
      <c r="F7" s="10">
        <v>64.0</v>
      </c>
      <c r="G7" s="10">
        <v>128.0</v>
      </c>
      <c r="H7" s="10">
        <f t="shared" si="1"/>
        <v>8192</v>
      </c>
      <c r="I7" s="10">
        <v>32.0</v>
      </c>
      <c r="J7" s="6"/>
      <c r="K7" s="6"/>
      <c r="L7" s="10">
        <v>4737.763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 t="s">
        <v>19</v>
      </c>
      <c r="B8" s="6"/>
      <c r="C8" s="6" t="s">
        <v>24</v>
      </c>
      <c r="D8" s="6"/>
      <c r="E8" s="6" t="s">
        <v>21</v>
      </c>
      <c r="F8" s="10">
        <v>64.0</v>
      </c>
      <c r="G8" s="10">
        <v>128.0</v>
      </c>
      <c r="H8" s="10">
        <f t="shared" si="1"/>
        <v>8192</v>
      </c>
      <c r="I8" s="10">
        <v>100.0</v>
      </c>
      <c r="J8" s="6"/>
      <c r="K8" s="6"/>
      <c r="L8" s="10">
        <v>6726.525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13">
      <c r="A13" s="2" t="s">
        <v>28</v>
      </c>
      <c r="B13" s="2" t="s">
        <v>29</v>
      </c>
      <c r="C13" s="2" t="s">
        <v>30</v>
      </c>
      <c r="D13" s="2" t="s">
        <v>31</v>
      </c>
      <c r="E13" s="2" t="s">
        <v>32</v>
      </c>
    </row>
    <row r="14">
      <c r="A14" s="6" t="s">
        <v>20</v>
      </c>
      <c r="B14" s="1" t="s">
        <v>33</v>
      </c>
      <c r="C14" s="1" t="s">
        <v>34</v>
      </c>
      <c r="D14" s="1">
        <v>32.0</v>
      </c>
      <c r="E14" s="13">
        <v>649.0</v>
      </c>
      <c r="G14" s="6"/>
    </row>
    <row r="15">
      <c r="C15" s="1" t="s">
        <v>34</v>
      </c>
      <c r="D15" s="1">
        <v>100.0</v>
      </c>
      <c r="E15" s="7">
        <v>1053.0</v>
      </c>
      <c r="G15" s="6"/>
    </row>
    <row r="16">
      <c r="C16" s="1" t="s">
        <v>35</v>
      </c>
      <c r="D16" s="1">
        <v>32.0</v>
      </c>
      <c r="E16" s="7">
        <v>1579.0</v>
      </c>
      <c r="G16" s="6"/>
    </row>
    <row r="17">
      <c r="C17" s="1" t="s">
        <v>35</v>
      </c>
      <c r="D17" s="1">
        <v>100.0</v>
      </c>
      <c r="E17" s="7">
        <v>3814.0</v>
      </c>
      <c r="G17" s="6"/>
    </row>
    <row r="18">
      <c r="A18" s="6" t="s">
        <v>24</v>
      </c>
      <c r="B18" s="1" t="s">
        <v>36</v>
      </c>
      <c r="C18" s="1" t="s">
        <v>37</v>
      </c>
      <c r="D18" s="1">
        <v>32.0</v>
      </c>
      <c r="E18" s="7">
        <v>3210.0</v>
      </c>
    </row>
    <row r="19">
      <c r="C19" s="1" t="s">
        <v>38</v>
      </c>
      <c r="D19" s="1">
        <v>100.0</v>
      </c>
      <c r="E19" s="7">
        <v>4135.0</v>
      </c>
    </row>
    <row r="20">
      <c r="C20" s="1" t="s">
        <v>39</v>
      </c>
      <c r="D20" s="1">
        <v>32.0</v>
      </c>
      <c r="E20" s="7">
        <v>4738.0</v>
      </c>
    </row>
    <row r="21">
      <c r="C21" s="1" t="s">
        <v>40</v>
      </c>
      <c r="D21" s="1">
        <v>100.0</v>
      </c>
      <c r="E21" s="7">
        <v>6727.0</v>
      </c>
    </row>
    <row r="23">
      <c r="A23" s="2" t="s">
        <v>28</v>
      </c>
      <c r="B23" s="2" t="s">
        <v>29</v>
      </c>
      <c r="C23" s="2" t="s">
        <v>30</v>
      </c>
      <c r="D23" s="2" t="s">
        <v>31</v>
      </c>
      <c r="E23" s="2" t="s">
        <v>41</v>
      </c>
      <c r="F23" s="1" t="s">
        <v>42</v>
      </c>
    </row>
    <row r="24">
      <c r="A24" s="6" t="s">
        <v>20</v>
      </c>
      <c r="B24" s="1" t="s">
        <v>33</v>
      </c>
      <c r="C24" s="1" t="s">
        <v>34</v>
      </c>
      <c r="D24" s="1">
        <v>32.0</v>
      </c>
      <c r="E24" s="7">
        <v>2.15</v>
      </c>
      <c r="F24" s="4">
        <f>256*256/(32*32)</f>
        <v>64</v>
      </c>
    </row>
    <row r="25">
      <c r="C25" s="1" t="s">
        <v>34</v>
      </c>
      <c r="D25" s="1">
        <v>100.0</v>
      </c>
      <c r="E25" s="7">
        <v>2.44</v>
      </c>
      <c r="F25" s="1">
        <v>64.0</v>
      </c>
    </row>
    <row r="26">
      <c r="C26" s="1" t="s">
        <v>35</v>
      </c>
      <c r="D26" s="1">
        <v>32.0</v>
      </c>
      <c r="E26" s="7">
        <v>1.62</v>
      </c>
      <c r="F26" s="1">
        <f>256*256/(64*64)</f>
        <v>16</v>
      </c>
    </row>
    <row r="27">
      <c r="C27" s="1" t="s">
        <v>35</v>
      </c>
      <c r="D27" s="1">
        <v>100.0</v>
      </c>
      <c r="E27" s="7">
        <v>2.48</v>
      </c>
      <c r="F27" s="1">
        <v>16.0</v>
      </c>
    </row>
    <row r="28">
      <c r="A28" s="6" t="s">
        <v>24</v>
      </c>
      <c r="B28" s="1" t="s">
        <v>36</v>
      </c>
      <c r="C28" s="1" t="s">
        <v>37</v>
      </c>
      <c r="D28" s="1">
        <v>32.0</v>
      </c>
      <c r="E28" s="5">
        <v>4.2</v>
      </c>
      <c r="F28" s="4">
        <f t="shared" ref="F28:F29" si="2">694*1000/(32*64)</f>
        <v>338.8671875</v>
      </c>
    </row>
    <row r="29">
      <c r="C29" s="1" t="s">
        <v>37</v>
      </c>
      <c r="D29" s="1">
        <v>100.0</v>
      </c>
      <c r="E29" s="5">
        <v>4.57</v>
      </c>
      <c r="F29" s="4">
        <f t="shared" si="2"/>
        <v>338.8671875</v>
      </c>
    </row>
    <row r="30">
      <c r="C30" s="1" t="s">
        <v>39</v>
      </c>
      <c r="D30" s="1">
        <v>32.0</v>
      </c>
      <c r="E30" s="5">
        <v>1.59</v>
      </c>
      <c r="F30" s="4">
        <f t="shared" ref="F30:F31" si="3">694*1000/(64*128)</f>
        <v>84.71679688</v>
      </c>
    </row>
    <row r="31">
      <c r="C31" s="1" t="s">
        <v>39</v>
      </c>
      <c r="D31" s="1">
        <v>100.0</v>
      </c>
      <c r="E31" s="5">
        <v>1.89</v>
      </c>
      <c r="F31" s="4">
        <f t="shared" si="3"/>
        <v>84.71679688</v>
      </c>
    </row>
  </sheetData>
  <drawing r:id="rId1"/>
</worksheet>
</file>