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deshna\Top mentor\assignment 3\"/>
    </mc:Choice>
  </mc:AlternateContent>
  <xr:revisionPtr revIDLastSave="0" documentId="13_ncr:1_{6B0F588F-11E0-488C-AB93-DA7A4DC09652}" xr6:coauthVersionLast="47" xr6:coauthVersionMax="47" xr10:uidLastSave="{00000000-0000-0000-0000-000000000000}"/>
  <bookViews>
    <workbookView xWindow="-120" yWindow="-120" windowWidth="20730" windowHeight="11160" activeTab="5" xr2:uid="{AC84C862-0DCB-4223-95CE-278E792351A5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 a="1"/>
  <c r="C25" i="7" s="1"/>
  <c r="C21" i="7"/>
  <c r="C17" i="7"/>
  <c r="H21" i="6"/>
  <c r="H20" i="6"/>
  <c r="H18" i="6"/>
  <c r="H16" i="6"/>
  <c r="H15" i="6"/>
  <c r="C14" i="5"/>
  <c r="C15" i="5"/>
  <c r="C13" i="5"/>
  <c r="C12" i="5"/>
  <c r="C11" i="5"/>
  <c r="A27" i="4"/>
  <c r="A24" i="4"/>
  <c r="A21" i="4"/>
  <c r="B25" i="3"/>
  <c r="B22" i="3"/>
  <c r="B23" i="2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<sst xmlns="http://schemas.openxmlformats.org/spreadsheetml/2006/main" count="145" uniqueCount="108">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</sst>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2" fillId="4" borderId="2" xfId="0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4" fillId="0" borderId="9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 wrapText="1"/>
    </xf>
    <xf numFmtId="4" fontId="12" fillId="4" borderId="11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2" fontId="13" fillId="3" borderId="8" xfId="0" applyNumberFormat="1" applyFont="1" applyFill="1" applyBorder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77"/>
        <scheme val="minor"/>
      </font>
      <fill>
        <patternFill patternType="solid">
          <fgColor rgb="FFCCCCCC"/>
          <bgColor rgb="FFCC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8ECEB-C2B3-4540-9B90-3B087DDEFC60}" name="Table1" displayName="Table1" ref="A4:B11" totalsRowShown="0" headerRowBorderDxfId="11" tableBorderDxfId="10" totalsRowBorderDxfId="9">
  <autoFilter ref="A4:B11" xr:uid="{7148ECEB-C2B3-4540-9B90-3B087DDEFC60}"/>
  <tableColumns count="2">
    <tableColumn id="1" xr3:uid="{9EAEB05F-3F24-4865-BC93-23459E663AB0}" name="Name:" dataDxfId="8"/>
    <tableColumn id="2" xr3:uid="{8388283E-89E0-4D2E-9287-8CA71AE9197B}" name="Answer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4ECA6-1FF7-4FEB-B1DF-55E038BA3F82}" name="Table2" displayName="Table2" ref="A4:C18" totalsRowShown="0" headerRowDxfId="6" headerRowBorderDxfId="5" tableBorderDxfId="4" totalsRowBorderDxfId="3">
  <autoFilter ref="A4:C18" xr:uid="{8D04ECA6-1FF7-4FEB-B1DF-55E038BA3F82}"/>
  <tableColumns count="3">
    <tableColumn id="1" xr3:uid="{8E294BEE-5D8B-4C78-830A-1F0579B1E302}" name="Account Number" dataDxfId="2"/>
    <tableColumn id="2" xr3:uid="{2BE4B6D7-B7C0-437A-880E-379937111652}" name="Currency" dataDxfId="1"/>
    <tableColumn id="3" xr3:uid="{90DC8A01-2D4C-434F-958E-9094892F0F63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6"/>
  <sheetViews>
    <sheetView showGridLines="0" workbookViewId="0">
      <selection activeCell="H25" sqref="H25"/>
    </sheetView>
  </sheetViews>
  <sheetFormatPr defaultRowHeight="15" x14ac:dyDescent="0.25"/>
  <cols>
    <col min="1" max="1" width="18.5703125" customWidth="1"/>
    <col min="2" max="2" width="15" customWidth="1"/>
    <col min="9" max="9" width="13.140625" bestFit="1" customWidth="1"/>
    <col min="10" max="10" width="15.85546875" bestFit="1" customWidth="1"/>
    <col min="11" max="13" width="2" bestFit="1" customWidth="1"/>
    <col min="14" max="14" width="6" bestFit="1" customWidth="1"/>
    <col min="15" max="15" width="12.42578125" bestFit="1" customWidth="1"/>
    <col min="16" max="16" width="6.140625" bestFit="1" customWidth="1"/>
    <col min="17" max="17" width="11.28515625" bestFit="1" customWidth="1"/>
  </cols>
  <sheetData>
    <row r="1" spans="1:7" ht="21" x14ac:dyDescent="0.35">
      <c r="A1" s="6" t="s">
        <v>1</v>
      </c>
      <c r="B1" s="7"/>
      <c r="C1" s="7"/>
      <c r="D1" s="7"/>
      <c r="E1" s="3"/>
      <c r="F1" s="3"/>
      <c r="G1" s="3"/>
    </row>
    <row r="2" spans="1:7" ht="21" x14ac:dyDescent="0.35">
      <c r="A2" s="8" t="s">
        <v>2</v>
      </c>
      <c r="B2" s="7"/>
      <c r="C2" s="7"/>
      <c r="D2" s="7"/>
      <c r="E2" s="3"/>
      <c r="F2" s="3"/>
      <c r="G2" s="3"/>
    </row>
    <row r="3" spans="1:7" ht="21" x14ac:dyDescent="0.35">
      <c r="A3" s="8"/>
      <c r="B3" s="7"/>
      <c r="C3" s="7"/>
      <c r="D3" s="7"/>
      <c r="E3" s="3"/>
      <c r="F3" s="3"/>
      <c r="G3" s="3"/>
    </row>
    <row r="4" spans="1:7" ht="20.25" x14ac:dyDescent="0.3">
      <c r="A4" s="55" t="s">
        <v>3</v>
      </c>
      <c r="B4" s="56" t="s">
        <v>4</v>
      </c>
      <c r="C4" s="7"/>
      <c r="D4" s="7"/>
      <c r="E4" s="3"/>
      <c r="F4" s="3"/>
      <c r="G4" s="3"/>
    </row>
    <row r="5" spans="1:7" x14ac:dyDescent="0.25">
      <c r="A5" s="53" t="s">
        <v>5</v>
      </c>
      <c r="B5" s="54">
        <v>7</v>
      </c>
      <c r="C5" s="3"/>
      <c r="D5" s="3"/>
      <c r="E5" s="3"/>
      <c r="F5" s="3"/>
      <c r="G5" s="3"/>
    </row>
    <row r="6" spans="1:7" x14ac:dyDescent="0.25">
      <c r="A6" s="53" t="s">
        <v>6</v>
      </c>
      <c r="B6" s="54">
        <v>5</v>
      </c>
      <c r="C6" s="3"/>
      <c r="D6" s="3"/>
      <c r="E6" s="3"/>
      <c r="F6" s="3"/>
      <c r="G6" s="3"/>
    </row>
    <row r="7" spans="1:7" x14ac:dyDescent="0.25">
      <c r="A7" s="53" t="s">
        <v>7</v>
      </c>
      <c r="B7" s="54">
        <v>6</v>
      </c>
      <c r="C7" s="3"/>
      <c r="D7" s="3"/>
      <c r="E7" s="3"/>
      <c r="F7" s="3"/>
      <c r="G7" s="3"/>
    </row>
    <row r="8" spans="1:7" x14ac:dyDescent="0.25">
      <c r="A8" s="53" t="s">
        <v>8</v>
      </c>
      <c r="B8" s="54">
        <v>4</v>
      </c>
      <c r="C8" s="3"/>
      <c r="D8" s="3"/>
      <c r="E8" s="3"/>
      <c r="F8" s="3"/>
      <c r="G8" s="3"/>
    </row>
    <row r="9" spans="1:7" x14ac:dyDescent="0.25">
      <c r="A9" s="53" t="s">
        <v>9</v>
      </c>
      <c r="B9" s="54" t="s">
        <v>10</v>
      </c>
      <c r="C9" s="3"/>
      <c r="D9" s="3"/>
      <c r="E9" s="3"/>
      <c r="F9" s="3"/>
      <c r="G9" s="3"/>
    </row>
    <row r="10" spans="1:7" x14ac:dyDescent="0.25">
      <c r="A10" s="53" t="s">
        <v>11</v>
      </c>
      <c r="B10" s="54" t="s">
        <v>12</v>
      </c>
      <c r="C10" s="3"/>
      <c r="D10" s="3"/>
      <c r="E10" s="3"/>
      <c r="F10" s="3"/>
      <c r="G10" s="3"/>
    </row>
    <row r="11" spans="1:7" x14ac:dyDescent="0.25">
      <c r="A11" s="57" t="s">
        <v>13</v>
      </c>
      <c r="B11" s="58" t="s">
        <v>13</v>
      </c>
      <c r="C11" s="3"/>
      <c r="D11" s="3"/>
      <c r="E11" s="3"/>
      <c r="F11" s="3"/>
      <c r="G11" s="3"/>
    </row>
    <row r="12" spans="1:7" x14ac:dyDescent="0.25">
      <c r="C12" s="3"/>
      <c r="D12" s="3"/>
      <c r="E12" s="3"/>
      <c r="F12" s="3"/>
      <c r="G12" s="3"/>
    </row>
    <row r="13" spans="1:7" x14ac:dyDescent="0.25">
      <c r="C13" s="3"/>
      <c r="D13" s="3"/>
      <c r="E13" s="3"/>
      <c r="F13" s="3"/>
      <c r="G13" s="3"/>
    </row>
    <row r="14" spans="1:7" ht="21" x14ac:dyDescent="0.35">
      <c r="A14" s="8" t="s">
        <v>17</v>
      </c>
      <c r="B14" s="7"/>
      <c r="C14" s="7"/>
      <c r="D14" s="7"/>
      <c r="E14" s="7"/>
      <c r="F14" s="7"/>
      <c r="G14" s="7"/>
    </row>
    <row r="15" spans="1:7" ht="20.25" x14ac:dyDescent="0.3">
      <c r="A15" s="7"/>
      <c r="B15" s="7"/>
      <c r="C15" s="7"/>
      <c r="D15" s="7"/>
      <c r="E15" s="7"/>
      <c r="F15" s="7"/>
      <c r="G15" s="7"/>
    </row>
    <row r="16" spans="1:7" ht="21.75" thickBot="1" x14ac:dyDescent="0.4">
      <c r="A16" s="8" t="s">
        <v>14</v>
      </c>
      <c r="B16" s="8" t="s">
        <v>15</v>
      </c>
      <c r="C16" s="7"/>
      <c r="D16" s="7"/>
      <c r="E16" s="7"/>
      <c r="F16" s="7"/>
      <c r="G16" s="7"/>
    </row>
    <row r="17" spans="1:7" ht="21.75" thickBot="1" x14ac:dyDescent="0.4">
      <c r="A17" s="8" t="s">
        <v>4</v>
      </c>
      <c r="B17" s="9">
        <f>COUNT(Table1[Answer])</f>
        <v>4</v>
      </c>
      <c r="C17" s="8"/>
      <c r="D17" s="7"/>
      <c r="E17" s="7"/>
      <c r="F17" s="7"/>
      <c r="G17" s="7"/>
    </row>
    <row r="18" spans="1:7" ht="20.25" x14ac:dyDescent="0.3">
      <c r="A18" s="7"/>
      <c r="B18" s="7"/>
      <c r="C18" s="7"/>
      <c r="D18" s="7"/>
      <c r="E18" s="7"/>
      <c r="F18" s="7"/>
      <c r="G18" s="7"/>
    </row>
    <row r="19" spans="1:7" ht="21.75" thickBot="1" x14ac:dyDescent="0.4">
      <c r="A19" s="8" t="s">
        <v>14</v>
      </c>
      <c r="B19" s="8" t="s">
        <v>16</v>
      </c>
      <c r="C19" s="7"/>
      <c r="D19" s="7"/>
      <c r="E19" s="7"/>
      <c r="F19" s="7"/>
      <c r="G19" s="7"/>
    </row>
    <row r="20" spans="1:7" ht="21.75" thickBot="1" x14ac:dyDescent="0.4">
      <c r="A20" s="8" t="s">
        <v>4</v>
      </c>
      <c r="B20" s="9">
        <f>COUNTA(Table1[Answer])</f>
        <v>7</v>
      </c>
      <c r="C20" s="8"/>
      <c r="D20" s="7"/>
      <c r="E20" s="7"/>
      <c r="F20" s="7"/>
      <c r="G20" s="7"/>
    </row>
    <row r="22" spans="1:7" ht="21.75" thickBot="1" x14ac:dyDescent="0.4">
      <c r="A22" s="8" t="s">
        <v>14</v>
      </c>
      <c r="B22" s="8" t="s">
        <v>18</v>
      </c>
    </row>
    <row r="23" spans="1:7" ht="21.75" thickBot="1" x14ac:dyDescent="0.4">
      <c r="A23" s="8" t="s">
        <v>4</v>
      </c>
      <c r="B23" s="9">
        <f>COUNTA(_xlfn.UNIQUE(Table1[Name:]))</f>
        <v>7</v>
      </c>
    </row>
    <row r="25" spans="1:7" ht="21" x14ac:dyDescent="0.35">
      <c r="A25" s="8"/>
    </row>
    <row r="26" spans="1:7" ht="21" x14ac:dyDescent="0.35">
      <c r="A26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topLeftCell="A14" workbookViewId="0">
      <selection activeCell="C29" sqref="C29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17" t="s">
        <v>19</v>
      </c>
      <c r="B2" s="17"/>
      <c r="C2" s="17"/>
      <c r="D2" s="17"/>
      <c r="E2" s="17"/>
      <c r="F2" s="17"/>
      <c r="G2" s="18"/>
      <c r="H2" s="2"/>
    </row>
    <row r="3" spans="1:8" ht="23.25" x14ac:dyDescent="0.35">
      <c r="A3" s="17" t="s">
        <v>20</v>
      </c>
      <c r="B3" s="17"/>
      <c r="C3" s="17"/>
      <c r="D3" s="17"/>
      <c r="E3" s="17"/>
      <c r="F3" s="17"/>
      <c r="G3" s="18"/>
      <c r="H3" s="2"/>
    </row>
    <row r="4" spans="1:8" x14ac:dyDescent="0.25">
      <c r="A4" s="62" t="s">
        <v>21</v>
      </c>
      <c r="B4" s="63" t="s">
        <v>22</v>
      </c>
      <c r="C4" s="64" t="s">
        <v>23</v>
      </c>
      <c r="D4" s="11"/>
      <c r="E4" s="11"/>
      <c r="F4" s="11"/>
      <c r="G4" s="12"/>
    </row>
    <row r="5" spans="1:8" x14ac:dyDescent="0.25">
      <c r="A5" s="59">
        <v>101</v>
      </c>
      <c r="B5" s="19" t="s">
        <v>24</v>
      </c>
      <c r="C5" s="60">
        <v>78022</v>
      </c>
      <c r="D5" s="11"/>
      <c r="E5" s="11"/>
      <c r="F5" s="11"/>
      <c r="G5" s="12"/>
    </row>
    <row r="6" spans="1:8" x14ac:dyDescent="0.25">
      <c r="A6" s="59">
        <v>102</v>
      </c>
      <c r="B6" s="19" t="s">
        <v>25</v>
      </c>
      <c r="C6" s="60">
        <v>99819</v>
      </c>
      <c r="D6" s="11"/>
      <c r="E6" s="11"/>
      <c r="F6" s="11"/>
      <c r="G6" s="12"/>
    </row>
    <row r="7" spans="1:8" x14ac:dyDescent="0.25">
      <c r="A7" s="59">
        <v>103</v>
      </c>
      <c r="B7" s="19" t="s">
        <v>26</v>
      </c>
      <c r="C7" s="61" t="s">
        <v>27</v>
      </c>
      <c r="D7" s="11"/>
      <c r="E7" s="11"/>
      <c r="F7" s="11"/>
      <c r="G7" s="12"/>
    </row>
    <row r="8" spans="1:8" x14ac:dyDescent="0.25">
      <c r="A8" s="59">
        <v>104</v>
      </c>
      <c r="B8" s="19" t="s">
        <v>28</v>
      </c>
      <c r="C8" s="60">
        <v>27522</v>
      </c>
      <c r="D8" s="11"/>
      <c r="E8" s="11"/>
      <c r="F8" s="11"/>
      <c r="G8" s="12"/>
    </row>
    <row r="9" spans="1:8" x14ac:dyDescent="0.25">
      <c r="A9" s="59">
        <v>105</v>
      </c>
      <c r="B9" s="19" t="s">
        <v>29</v>
      </c>
      <c r="C9" s="61">
        <v>0</v>
      </c>
      <c r="D9" s="11"/>
      <c r="E9" s="11"/>
      <c r="F9" s="11"/>
      <c r="G9" s="12"/>
    </row>
    <row r="10" spans="1:8" x14ac:dyDescent="0.25">
      <c r="A10" s="59">
        <v>106</v>
      </c>
      <c r="B10" s="19" t="s">
        <v>30</v>
      </c>
      <c r="C10" s="61"/>
      <c r="D10" s="11"/>
      <c r="E10" s="11"/>
      <c r="F10" s="11"/>
      <c r="G10" s="12"/>
    </row>
    <row r="11" spans="1:8" x14ac:dyDescent="0.25">
      <c r="A11" s="59">
        <v>107</v>
      </c>
      <c r="B11" s="19" t="s">
        <v>31</v>
      </c>
      <c r="C11" s="61">
        <v>0</v>
      </c>
      <c r="D11" s="11"/>
      <c r="E11" s="11"/>
      <c r="F11" s="11"/>
      <c r="G11" s="12"/>
    </row>
    <row r="12" spans="1:8" x14ac:dyDescent="0.25">
      <c r="A12" s="59">
        <v>108</v>
      </c>
      <c r="B12" s="19" t="s">
        <v>32</v>
      </c>
      <c r="C12" s="60">
        <v>88041</v>
      </c>
      <c r="D12" s="11"/>
      <c r="E12" s="11"/>
      <c r="F12" s="11"/>
      <c r="G12" s="12"/>
    </row>
    <row r="13" spans="1:8" x14ac:dyDescent="0.25">
      <c r="A13" s="59">
        <v>109</v>
      </c>
      <c r="B13" s="19" t="s">
        <v>33</v>
      </c>
      <c r="C13" s="60">
        <v>81831</v>
      </c>
      <c r="D13" s="11"/>
      <c r="E13" s="11"/>
      <c r="F13" s="11"/>
      <c r="G13" s="12"/>
    </row>
    <row r="14" spans="1:8" x14ac:dyDescent="0.25">
      <c r="A14" s="59">
        <v>110</v>
      </c>
      <c r="B14" s="19" t="s">
        <v>34</v>
      </c>
      <c r="C14" s="61" t="s">
        <v>27</v>
      </c>
      <c r="D14" s="11"/>
      <c r="E14" s="11"/>
      <c r="F14" s="11"/>
      <c r="G14" s="12"/>
    </row>
    <row r="15" spans="1:8" x14ac:dyDescent="0.25">
      <c r="A15" s="59">
        <v>111</v>
      </c>
      <c r="B15" s="19" t="s">
        <v>35</v>
      </c>
      <c r="C15" s="61"/>
      <c r="D15" s="11"/>
      <c r="E15" s="11"/>
      <c r="F15" s="11"/>
      <c r="G15" s="12"/>
    </row>
    <row r="16" spans="1:8" x14ac:dyDescent="0.25">
      <c r="A16" s="59">
        <v>112</v>
      </c>
      <c r="B16" s="19" t="s">
        <v>36</v>
      </c>
      <c r="C16" s="60">
        <v>26624</v>
      </c>
      <c r="D16" s="11"/>
      <c r="E16" s="11"/>
      <c r="F16" s="11"/>
      <c r="G16" s="12"/>
    </row>
    <row r="17" spans="1:7" x14ac:dyDescent="0.25">
      <c r="A17" s="59">
        <v>113</v>
      </c>
      <c r="B17" s="19" t="s">
        <v>37</v>
      </c>
      <c r="C17" s="60">
        <v>92885</v>
      </c>
      <c r="D17" s="11"/>
      <c r="E17" s="11"/>
      <c r="F17" s="11"/>
      <c r="G17" s="12"/>
    </row>
    <row r="18" spans="1:7" x14ac:dyDescent="0.25">
      <c r="A18" s="65">
        <v>114</v>
      </c>
      <c r="B18" s="66" t="s">
        <v>38</v>
      </c>
      <c r="C18" s="67">
        <v>0</v>
      </c>
      <c r="D18" s="11"/>
      <c r="E18" s="11"/>
      <c r="F18" s="11"/>
      <c r="G18" s="12"/>
    </row>
    <row r="19" spans="1:7" x14ac:dyDescent="0.25">
      <c r="A19" s="11"/>
      <c r="B19" s="11"/>
      <c r="C19" s="11"/>
      <c r="D19" s="11"/>
      <c r="E19" s="11"/>
      <c r="F19" s="11"/>
      <c r="G19" s="12"/>
    </row>
    <row r="20" spans="1:7" x14ac:dyDescent="0.25">
      <c r="A20" s="10" t="s">
        <v>41</v>
      </c>
      <c r="B20" s="11"/>
      <c r="C20" s="11"/>
      <c r="D20" s="11"/>
      <c r="E20" s="11"/>
      <c r="F20" s="11"/>
      <c r="G20" s="12"/>
    </row>
    <row r="21" spans="1:7" ht="19.5" thickBot="1" x14ac:dyDescent="0.35">
      <c r="A21" s="15" t="s">
        <v>14</v>
      </c>
      <c r="B21" s="15" t="s">
        <v>39</v>
      </c>
      <c r="C21" s="15"/>
      <c r="D21" s="11"/>
      <c r="E21" s="11"/>
      <c r="F21" s="11"/>
      <c r="G21" s="12"/>
    </row>
    <row r="22" spans="1:7" ht="19.5" thickBot="1" x14ac:dyDescent="0.35">
      <c r="A22" s="15" t="s">
        <v>4</v>
      </c>
      <c r="B22" s="20">
        <f>COUNT(C5:C18)</f>
        <v>10</v>
      </c>
      <c r="C22" s="15"/>
      <c r="D22" s="11"/>
      <c r="E22" s="11"/>
      <c r="F22" s="11"/>
      <c r="G22" s="12"/>
    </row>
    <row r="23" spans="1:7" ht="18.75" x14ac:dyDescent="0.3">
      <c r="A23" s="15"/>
      <c r="B23" s="15"/>
      <c r="C23" s="15"/>
      <c r="D23" s="11"/>
      <c r="E23" s="11"/>
      <c r="F23" s="11"/>
      <c r="G23" s="12"/>
    </row>
    <row r="24" spans="1:7" ht="19.5" thickBot="1" x14ac:dyDescent="0.35">
      <c r="A24" s="15" t="s">
        <v>14</v>
      </c>
      <c r="B24" s="15" t="s">
        <v>40</v>
      </c>
      <c r="C24" s="15"/>
      <c r="D24" s="11"/>
      <c r="E24" s="11"/>
      <c r="F24" s="11"/>
      <c r="G24" s="12"/>
    </row>
    <row r="25" spans="1:7" ht="19.5" thickBot="1" x14ac:dyDescent="0.35">
      <c r="A25" s="15" t="s">
        <v>4</v>
      </c>
      <c r="B25" s="20">
        <f>COUNTA(Table2[Amount])</f>
        <v>12</v>
      </c>
      <c r="C25" s="15"/>
      <c r="D25" s="11"/>
      <c r="E25" s="11"/>
      <c r="F25" s="11"/>
      <c r="G25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topLeftCell="A15" workbookViewId="0">
      <selection activeCell="E28" sqref="E28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3"/>
      <c r="B1" s="8" t="s">
        <v>42</v>
      </c>
      <c r="C1" s="3"/>
      <c r="D1" s="3"/>
    </row>
    <row r="2" spans="1:7" ht="15.75" thickBot="1" x14ac:dyDescent="0.3">
      <c r="A2" s="69"/>
      <c r="B2" s="69"/>
      <c r="C2" s="3"/>
      <c r="D2" s="3"/>
    </row>
    <row r="3" spans="1:7" x14ac:dyDescent="0.25">
      <c r="A3" s="3"/>
      <c r="B3" s="22"/>
      <c r="C3" s="3"/>
      <c r="D3" s="3"/>
    </row>
    <row r="4" spans="1:7" x14ac:dyDescent="0.25">
      <c r="A4" s="3"/>
      <c r="B4" s="23" t="s">
        <v>43</v>
      </c>
      <c r="C4" s="3"/>
      <c r="D4" s="3"/>
    </row>
    <row r="5" spans="1:7" x14ac:dyDescent="0.25">
      <c r="A5" s="3"/>
      <c r="B5" s="23">
        <v>4</v>
      </c>
      <c r="C5" s="3"/>
      <c r="D5" s="3"/>
    </row>
    <row r="6" spans="1:7" x14ac:dyDescent="0.25">
      <c r="A6" s="3"/>
      <c r="B6" s="23"/>
      <c r="C6" s="3"/>
      <c r="D6" s="3"/>
    </row>
    <row r="7" spans="1:7" x14ac:dyDescent="0.25">
      <c r="A7" s="3"/>
      <c r="B7" s="23">
        <v>3</v>
      </c>
      <c r="C7" s="3"/>
      <c r="D7" s="3"/>
    </row>
    <row r="8" spans="1:7" x14ac:dyDescent="0.25">
      <c r="A8" s="3"/>
      <c r="B8" s="23"/>
      <c r="C8" s="3"/>
      <c r="D8" s="3"/>
    </row>
    <row r="9" spans="1:7" x14ac:dyDescent="0.25">
      <c r="A9" s="3"/>
      <c r="B9" s="23" t="s">
        <v>44</v>
      </c>
      <c r="C9" s="3"/>
      <c r="D9" s="3"/>
    </row>
    <row r="10" spans="1:7" x14ac:dyDescent="0.25">
      <c r="A10" s="3"/>
      <c r="B10" s="23"/>
      <c r="C10" s="3"/>
      <c r="D10" s="3"/>
    </row>
    <row r="11" spans="1:7" x14ac:dyDescent="0.25">
      <c r="A11" s="3"/>
      <c r="B11" s="23" t="e">
        <v>#DIV/0!</v>
      </c>
      <c r="C11" s="3"/>
      <c r="D11" s="3"/>
    </row>
    <row r="12" spans="1:7" x14ac:dyDescent="0.25">
      <c r="A12" s="3"/>
      <c r="B12" s="23" t="s">
        <v>45</v>
      </c>
      <c r="C12" s="3"/>
      <c r="D12" s="3"/>
    </row>
    <row r="13" spans="1:7" ht="15.75" thickBot="1" x14ac:dyDescent="0.3">
      <c r="A13" s="3"/>
      <c r="B13" s="24" t="s">
        <v>46</v>
      </c>
      <c r="C13" s="3"/>
      <c r="D13" s="3"/>
    </row>
    <row r="14" spans="1:7" x14ac:dyDescent="0.25">
      <c r="A14" s="69"/>
      <c r="B14" s="69"/>
      <c r="C14" s="3"/>
      <c r="D14" s="3"/>
    </row>
    <row r="15" spans="1:7" ht="18.75" x14ac:dyDescent="0.3">
      <c r="A15" s="4"/>
      <c r="B15" s="5" t="s">
        <v>51</v>
      </c>
      <c r="C15" s="4"/>
      <c r="D15" s="4"/>
      <c r="E15" s="1"/>
      <c r="F15" s="1"/>
      <c r="G15" s="1"/>
    </row>
    <row r="16" spans="1:7" ht="18.75" x14ac:dyDescent="0.3">
      <c r="A16" s="70"/>
      <c r="B16" s="70"/>
      <c r="C16" s="4"/>
      <c r="D16" s="4"/>
      <c r="E16" s="1"/>
      <c r="F16" s="1"/>
      <c r="G16" s="1"/>
    </row>
    <row r="17" spans="1:7" ht="18.75" x14ac:dyDescent="0.3">
      <c r="A17" s="5">
        <v>1</v>
      </c>
      <c r="B17" s="5" t="s">
        <v>47</v>
      </c>
      <c r="C17" s="4"/>
      <c r="D17" s="4"/>
      <c r="E17" s="1"/>
      <c r="F17" s="1"/>
      <c r="G17" s="1"/>
    </row>
    <row r="18" spans="1:7" ht="18.75" x14ac:dyDescent="0.3">
      <c r="A18" s="71">
        <f>COUNT(B3:B13)</f>
        <v>2</v>
      </c>
      <c r="B18" s="71"/>
      <c r="C18" s="5"/>
      <c r="D18" s="4"/>
      <c r="E18" s="1"/>
      <c r="F18" s="1"/>
      <c r="G18" s="1"/>
    </row>
    <row r="19" spans="1:7" ht="18.75" x14ac:dyDescent="0.3">
      <c r="A19" s="70"/>
      <c r="B19" s="70"/>
      <c r="C19" s="4"/>
      <c r="D19" s="4"/>
      <c r="E19" s="1"/>
      <c r="F19" s="1"/>
      <c r="G19" s="1"/>
    </row>
    <row r="20" spans="1:7" ht="18.75" x14ac:dyDescent="0.3">
      <c r="A20" s="5">
        <v>2</v>
      </c>
      <c r="B20" s="5" t="s">
        <v>48</v>
      </c>
      <c r="C20" s="4"/>
      <c r="D20" s="4"/>
      <c r="E20" s="1"/>
      <c r="F20" s="1"/>
      <c r="G20" s="1"/>
    </row>
    <row r="21" spans="1:7" ht="18.75" x14ac:dyDescent="0.3">
      <c r="A21" s="71">
        <f>COUNTBLANK(B3:B13)</f>
        <v>4</v>
      </c>
      <c r="B21" s="71"/>
      <c r="C21" s="5"/>
      <c r="D21" s="4"/>
      <c r="E21" s="1"/>
      <c r="F21" s="1"/>
      <c r="G21" s="1"/>
    </row>
    <row r="22" spans="1:7" ht="18.75" x14ac:dyDescent="0.3">
      <c r="A22" s="70"/>
      <c r="B22" s="70"/>
      <c r="C22" s="4"/>
      <c r="D22" s="4"/>
      <c r="E22" s="1"/>
      <c r="F22" s="1"/>
      <c r="G22" s="1"/>
    </row>
    <row r="23" spans="1:7" ht="18.75" x14ac:dyDescent="0.3">
      <c r="A23" s="5">
        <v>3</v>
      </c>
      <c r="B23" s="5" t="s">
        <v>49</v>
      </c>
      <c r="C23" s="4"/>
      <c r="D23" s="4"/>
      <c r="E23" s="1"/>
      <c r="F23" s="1"/>
      <c r="G23" s="1"/>
    </row>
    <row r="24" spans="1:7" ht="18.75" x14ac:dyDescent="0.3">
      <c r="A24" s="71">
        <f>COUNTA(B3:B13)-COUNT(B3:B13)</f>
        <v>5</v>
      </c>
      <c r="B24" s="71"/>
      <c r="C24" s="5"/>
      <c r="D24" s="4"/>
      <c r="E24" s="1"/>
      <c r="F24" s="1"/>
      <c r="G24" s="1"/>
    </row>
    <row r="25" spans="1:7" ht="18.75" x14ac:dyDescent="0.3">
      <c r="A25" s="70"/>
      <c r="B25" s="70"/>
      <c r="C25" s="4"/>
      <c r="D25" s="4"/>
      <c r="E25" s="1"/>
      <c r="F25" s="1"/>
      <c r="G25" s="1"/>
    </row>
    <row r="26" spans="1:7" ht="18.75" x14ac:dyDescent="0.3">
      <c r="A26" s="5">
        <v>4</v>
      </c>
      <c r="B26" s="5" t="s">
        <v>50</v>
      </c>
      <c r="C26" s="4"/>
      <c r="D26" s="4"/>
      <c r="E26" s="1"/>
      <c r="F26" s="1"/>
      <c r="G26" s="1"/>
    </row>
    <row r="27" spans="1:7" ht="18.75" x14ac:dyDescent="0.3">
      <c r="A27" s="72">
        <f>COUNTA(B3:B13)+COUNTBLANK(B3:B13)</f>
        <v>11</v>
      </c>
      <c r="B27" s="72"/>
      <c r="C27" s="5"/>
      <c r="D27" s="4"/>
      <c r="E27" s="1"/>
      <c r="F27" s="1"/>
      <c r="G27" s="1"/>
    </row>
    <row r="28" spans="1:7" x14ac:dyDescent="0.25">
      <c r="A28" s="69"/>
      <c r="B28" s="69"/>
      <c r="C28" s="3"/>
      <c r="D28" s="3"/>
    </row>
    <row r="29" spans="1:7" x14ac:dyDescent="0.25">
      <c r="A29" s="68"/>
      <c r="B29" s="68"/>
      <c r="C29" s="21"/>
      <c r="D29" s="21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D15"/>
  <sheetViews>
    <sheetView showGridLines="0" workbookViewId="0">
      <selection activeCell="C15" sqref="C15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  <col min="6" max="6" width="10.28515625" customWidth="1"/>
  </cols>
  <sheetData>
    <row r="1" spans="1:4" x14ac:dyDescent="0.25">
      <c r="A1" s="25"/>
      <c r="B1" s="35" t="s">
        <v>52</v>
      </c>
      <c r="C1" s="26"/>
    </row>
    <row r="2" spans="1:4" x14ac:dyDescent="0.25">
      <c r="A2" s="29">
        <v>1</v>
      </c>
      <c r="B2" s="30" t="s">
        <v>53</v>
      </c>
      <c r="C2" s="21"/>
    </row>
    <row r="3" spans="1:4" x14ac:dyDescent="0.25">
      <c r="A3" s="36"/>
      <c r="B3" s="37" t="s">
        <v>0</v>
      </c>
      <c r="C3" s="33" t="s">
        <v>54</v>
      </c>
    </row>
    <row r="4" spans="1:4" x14ac:dyDescent="0.25">
      <c r="A4" s="29"/>
      <c r="B4" s="30" t="s">
        <v>55</v>
      </c>
      <c r="C4" s="34">
        <v>200</v>
      </c>
    </row>
    <row r="5" spans="1:4" x14ac:dyDescent="0.25">
      <c r="A5" s="29"/>
      <c r="B5" s="30" t="s">
        <v>56</v>
      </c>
      <c r="C5" s="34">
        <v>120</v>
      </c>
    </row>
    <row r="6" spans="1:4" x14ac:dyDescent="0.25">
      <c r="A6" s="29"/>
      <c r="B6" s="30" t="s">
        <v>57</v>
      </c>
      <c r="C6" s="34">
        <v>156</v>
      </c>
    </row>
    <row r="7" spans="1:4" x14ac:dyDescent="0.25">
      <c r="A7" s="29"/>
      <c r="B7" s="30" t="s">
        <v>58</v>
      </c>
      <c r="C7" s="34">
        <v>190</v>
      </c>
    </row>
    <row r="8" spans="1:4" x14ac:dyDescent="0.25">
      <c r="A8" s="29"/>
      <c r="B8" s="30" t="s">
        <v>59</v>
      </c>
      <c r="C8" s="34">
        <v>320</v>
      </c>
    </row>
    <row r="9" spans="1:4" x14ac:dyDescent="0.25">
      <c r="A9" s="29"/>
      <c r="B9" s="30" t="s">
        <v>60</v>
      </c>
      <c r="C9" s="34">
        <v>89</v>
      </c>
    </row>
    <row r="10" spans="1:4" ht="15.75" thickBot="1" x14ac:dyDescent="0.3">
      <c r="A10" s="27"/>
      <c r="B10" s="21"/>
      <c r="C10" s="21"/>
    </row>
    <row r="11" spans="1:4" ht="15.75" thickBot="1" x14ac:dyDescent="0.3">
      <c r="A11" s="29">
        <v>1.1000000000000001</v>
      </c>
      <c r="B11" s="30" t="s">
        <v>61</v>
      </c>
      <c r="C11" s="28">
        <f>MAX(C4:C9)</f>
        <v>320</v>
      </c>
    </row>
    <row r="12" spans="1:4" ht="15.75" thickBot="1" x14ac:dyDescent="0.3">
      <c r="A12" s="29">
        <v>1.2</v>
      </c>
      <c r="B12" s="30" t="s">
        <v>62</v>
      </c>
      <c r="C12" s="28">
        <f>MIN(C4:C9)</f>
        <v>89</v>
      </c>
    </row>
    <row r="13" spans="1:4" ht="15.75" thickBot="1" x14ac:dyDescent="0.3">
      <c r="A13" s="29">
        <v>1.3</v>
      </c>
      <c r="B13" s="30" t="s">
        <v>63</v>
      </c>
      <c r="C13" s="28">
        <f>AVERAGE(C11:C12)</f>
        <v>204.5</v>
      </c>
    </row>
    <row r="14" spans="1:4" ht="15.75" thickBot="1" x14ac:dyDescent="0.3">
      <c r="A14" s="31">
        <v>1.4</v>
      </c>
      <c r="B14" s="32" t="s">
        <v>65</v>
      </c>
      <c r="C14" s="77" t="str">
        <f>_xlfn.CONCAT(LARGE(C4:C9,2)," ","and"," ",LARGE(C4:C9,3))</f>
        <v>200 and 190</v>
      </c>
      <c r="D14" s="51"/>
    </row>
    <row r="15" spans="1:4" ht="15.75" thickBot="1" x14ac:dyDescent="0.3">
      <c r="A15" s="31">
        <v>1.5</v>
      </c>
      <c r="B15" s="30" t="s">
        <v>64</v>
      </c>
      <c r="C15" s="28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workbookViewId="0">
      <selection activeCell="H21" sqref="H21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12"/>
      <c r="B1" s="40" t="s">
        <v>66</v>
      </c>
      <c r="C1" s="40" t="s">
        <v>67</v>
      </c>
      <c r="D1" s="40" t="s">
        <v>68</v>
      </c>
      <c r="E1" s="40" t="s">
        <v>69</v>
      </c>
      <c r="F1" s="12"/>
      <c r="G1" s="12"/>
      <c r="H1" s="12"/>
      <c r="I1" s="12"/>
    </row>
    <row r="2" spans="1:9" x14ac:dyDescent="0.25">
      <c r="A2" s="12"/>
      <c r="B2" s="41">
        <v>1</v>
      </c>
      <c r="C2" s="42">
        <v>8000</v>
      </c>
      <c r="D2" s="41" t="s">
        <v>70</v>
      </c>
      <c r="E2" s="41">
        <v>10</v>
      </c>
      <c r="F2" s="12"/>
      <c r="G2" s="12"/>
      <c r="H2" s="12"/>
      <c r="I2" s="12"/>
    </row>
    <row r="3" spans="1:9" x14ac:dyDescent="0.25">
      <c r="A3" s="12"/>
      <c r="B3" s="41">
        <v>2</v>
      </c>
      <c r="C3" s="42">
        <v>11000</v>
      </c>
      <c r="D3" s="41" t="s">
        <v>70</v>
      </c>
      <c r="E3" s="41">
        <v>9</v>
      </c>
      <c r="F3" s="12"/>
      <c r="G3" s="12"/>
      <c r="H3" s="12"/>
      <c r="I3" s="12"/>
    </row>
    <row r="4" spans="1:9" x14ac:dyDescent="0.25">
      <c r="A4" s="12"/>
      <c r="B4" s="41">
        <v>3</v>
      </c>
      <c r="C4" s="42">
        <v>6000</v>
      </c>
      <c r="D4" s="41" t="s">
        <v>71</v>
      </c>
      <c r="E4" s="41">
        <v>5</v>
      </c>
      <c r="F4" s="12"/>
      <c r="G4" s="12"/>
      <c r="H4" s="12"/>
      <c r="I4" s="12"/>
    </row>
    <row r="5" spans="1:9" x14ac:dyDescent="0.25">
      <c r="A5" s="12"/>
      <c r="B5" s="41">
        <v>4</v>
      </c>
      <c r="C5" s="42">
        <v>15000</v>
      </c>
      <c r="D5" s="41" t="s">
        <v>70</v>
      </c>
      <c r="E5" s="41">
        <v>10</v>
      </c>
      <c r="F5" s="12"/>
      <c r="G5" s="12"/>
      <c r="H5" s="12"/>
      <c r="I5" s="12"/>
    </row>
    <row r="6" spans="1:9" x14ac:dyDescent="0.25">
      <c r="A6" s="12"/>
      <c r="B6" s="41">
        <v>5</v>
      </c>
      <c r="C6" s="42">
        <v>10000</v>
      </c>
      <c r="D6" s="41" t="s">
        <v>71</v>
      </c>
      <c r="E6" s="41">
        <v>2</v>
      </c>
      <c r="F6" s="12"/>
      <c r="G6" s="12"/>
      <c r="H6" s="12"/>
      <c r="I6" s="12"/>
    </row>
    <row r="7" spans="1:9" x14ac:dyDescent="0.25">
      <c r="A7" s="12"/>
      <c r="B7" s="41">
        <v>6</v>
      </c>
      <c r="C7" s="42">
        <v>15000</v>
      </c>
      <c r="D7" s="41" t="s">
        <v>70</v>
      </c>
      <c r="E7" s="41">
        <v>5</v>
      </c>
      <c r="F7" s="12"/>
      <c r="G7" s="12"/>
      <c r="H7" s="12"/>
      <c r="I7" s="12"/>
    </row>
    <row r="8" spans="1:9" x14ac:dyDescent="0.25">
      <c r="A8" s="12"/>
      <c r="B8" s="41">
        <v>7</v>
      </c>
      <c r="C8" s="42">
        <v>13000</v>
      </c>
      <c r="D8" s="41" t="s">
        <v>70</v>
      </c>
      <c r="E8" s="41">
        <v>999</v>
      </c>
      <c r="F8" s="12"/>
      <c r="G8" s="12"/>
      <c r="H8" s="12"/>
      <c r="I8" s="12"/>
    </row>
    <row r="9" spans="1:9" x14ac:dyDescent="0.25">
      <c r="A9" s="12"/>
      <c r="B9" s="41">
        <v>8</v>
      </c>
      <c r="C9" s="42">
        <v>8000</v>
      </c>
      <c r="D9" s="41" t="s">
        <v>70</v>
      </c>
      <c r="E9" s="41">
        <v>2</v>
      </c>
      <c r="F9" s="12"/>
      <c r="G9" s="12"/>
      <c r="H9" s="12"/>
      <c r="I9" s="12"/>
    </row>
    <row r="10" spans="1:9" x14ac:dyDescent="0.25">
      <c r="A10" s="12"/>
      <c r="B10" s="41">
        <v>9</v>
      </c>
      <c r="C10" s="42">
        <v>11000</v>
      </c>
      <c r="D10" s="41" t="s">
        <v>71</v>
      </c>
      <c r="E10" s="41">
        <v>5</v>
      </c>
      <c r="F10" s="12"/>
      <c r="G10" s="12"/>
      <c r="H10" s="12"/>
      <c r="I10" s="12"/>
    </row>
    <row r="11" spans="1:9" x14ac:dyDescent="0.25">
      <c r="A11" s="12"/>
      <c r="B11" s="41">
        <v>10</v>
      </c>
      <c r="C11" s="42">
        <v>9000</v>
      </c>
      <c r="D11" s="41" t="s">
        <v>70</v>
      </c>
      <c r="E11" s="41">
        <v>6</v>
      </c>
      <c r="F11" s="12"/>
      <c r="G11" s="12"/>
      <c r="H11" s="12"/>
      <c r="I11" s="12"/>
    </row>
    <row r="12" spans="1:9" x14ac:dyDescent="0.25">
      <c r="A12" s="73"/>
      <c r="B12" s="73"/>
      <c r="C12" s="12"/>
      <c r="D12" s="12"/>
      <c r="E12" s="12"/>
      <c r="F12" s="12"/>
      <c r="G12" s="12"/>
      <c r="H12" s="12"/>
      <c r="I12" s="12"/>
    </row>
    <row r="13" spans="1:9" x14ac:dyDescent="0.25">
      <c r="A13" s="73"/>
      <c r="B13" s="73"/>
      <c r="C13" s="12"/>
      <c r="D13" s="12"/>
      <c r="E13" s="12"/>
      <c r="F13" s="12"/>
      <c r="G13" s="12"/>
      <c r="H13" s="12"/>
      <c r="I13" s="12"/>
    </row>
    <row r="14" spans="1:9" ht="19.5" thickBot="1" x14ac:dyDescent="0.35">
      <c r="A14" s="16"/>
      <c r="B14" s="38"/>
      <c r="C14" s="16"/>
      <c r="D14" s="16"/>
      <c r="E14" s="16"/>
      <c r="F14" s="16"/>
      <c r="G14" s="16"/>
      <c r="H14" s="16"/>
      <c r="I14" s="12"/>
    </row>
    <row r="15" spans="1:9" ht="19.5" thickBot="1" x14ac:dyDescent="0.35">
      <c r="A15" s="16">
        <v>1</v>
      </c>
      <c r="B15" s="16" t="s">
        <v>72</v>
      </c>
      <c r="C15" s="16"/>
      <c r="D15" s="16"/>
      <c r="E15" s="16"/>
      <c r="F15" s="16"/>
      <c r="G15" s="16"/>
      <c r="H15" s="39">
        <f>SUMIFS($C$2:$C$11,$D$2:$D$11,$D$2)</f>
        <v>79000</v>
      </c>
      <c r="I15" s="12"/>
    </row>
    <row r="16" spans="1:9" ht="19.5" thickBot="1" x14ac:dyDescent="0.35">
      <c r="A16" s="16">
        <v>2</v>
      </c>
      <c r="B16" s="16" t="s">
        <v>73</v>
      </c>
      <c r="C16" s="16"/>
      <c r="D16" s="16"/>
      <c r="E16" s="16"/>
      <c r="F16" s="16"/>
      <c r="G16" s="16"/>
      <c r="H16" s="39">
        <f>SUMIFS($C$2:$C$11,$D$2:$D$11,$D$4)</f>
        <v>27000</v>
      </c>
      <c r="I16" s="12"/>
    </row>
    <row r="17" spans="1:9" ht="19.5" thickBot="1" x14ac:dyDescent="0.35">
      <c r="A17" s="74"/>
      <c r="B17" s="74"/>
      <c r="C17" s="16"/>
      <c r="D17" s="16"/>
      <c r="E17" s="16"/>
      <c r="F17" s="16"/>
      <c r="G17" s="16"/>
      <c r="H17" s="16"/>
      <c r="I17" s="12"/>
    </row>
    <row r="18" spans="1:9" ht="19.5" thickBot="1" x14ac:dyDescent="0.35">
      <c r="A18" s="16">
        <v>3</v>
      </c>
      <c r="B18" s="16" t="s">
        <v>74</v>
      </c>
      <c r="C18" s="16"/>
      <c r="D18" s="16"/>
      <c r="E18" s="16"/>
      <c r="F18" s="16"/>
      <c r="G18" s="16"/>
      <c r="H18" s="39">
        <f>SUMIFS($E$2:$E$11,$C$2:$C$11,"&gt;10,000")</f>
        <v>1028</v>
      </c>
      <c r="I18" s="12"/>
    </row>
    <row r="19" spans="1:9" ht="19.5" thickBot="1" x14ac:dyDescent="0.35">
      <c r="A19" s="74"/>
      <c r="B19" s="74"/>
      <c r="C19" s="16"/>
      <c r="D19" s="16"/>
      <c r="E19" s="16"/>
      <c r="F19" s="16"/>
      <c r="G19" s="16"/>
      <c r="H19" s="16"/>
      <c r="I19" s="12"/>
    </row>
    <row r="20" spans="1:9" ht="19.5" thickBot="1" x14ac:dyDescent="0.35">
      <c r="A20" s="16">
        <v>4</v>
      </c>
      <c r="B20" s="16" t="s">
        <v>75</v>
      </c>
      <c r="C20" s="16"/>
      <c r="D20" s="16"/>
      <c r="E20" s="16"/>
      <c r="F20" s="16"/>
      <c r="G20" s="16"/>
      <c r="H20" s="52">
        <f>SUMIFS($C$2:$C$11,$C$2:$C$11,"&gt;10,000")</f>
        <v>65000</v>
      </c>
      <c r="I20" s="12"/>
    </row>
    <row r="21" spans="1:9" ht="19.5" thickBot="1" x14ac:dyDescent="0.35">
      <c r="A21" s="16">
        <v>5</v>
      </c>
      <c r="B21" s="16" t="s">
        <v>76</v>
      </c>
      <c r="C21" s="16"/>
      <c r="D21" s="16"/>
      <c r="E21" s="16"/>
      <c r="F21" s="16"/>
      <c r="G21" s="16"/>
      <c r="H21" s="52">
        <f>SUMIFS($C$2:$C$11,$C$2:$C$11,"&lt;9,500")</f>
        <v>31000</v>
      </c>
      <c r="I21" s="12"/>
    </row>
    <row r="22" spans="1:9" ht="18.75" x14ac:dyDescent="0.3">
      <c r="A22" s="74"/>
      <c r="B22" s="74"/>
      <c r="C22" s="16"/>
      <c r="D22" s="16"/>
      <c r="E22" s="16"/>
      <c r="F22" s="16"/>
      <c r="G22" s="16"/>
      <c r="H22" s="16"/>
      <c r="I22" s="12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dimension ref="A1:G29"/>
  <sheetViews>
    <sheetView showGridLines="0" tabSelected="1" topLeftCell="A10" workbookViewId="0">
      <selection activeCell="C30" sqref="C30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43"/>
      <c r="B1" s="46" t="s">
        <v>0</v>
      </c>
      <c r="C1" s="46" t="s">
        <v>77</v>
      </c>
      <c r="D1" s="46" t="s">
        <v>78</v>
      </c>
      <c r="E1" s="46" t="s">
        <v>79</v>
      </c>
      <c r="F1" s="43"/>
    </row>
    <row r="2" spans="1:6" x14ac:dyDescent="0.25">
      <c r="A2" s="43"/>
      <c r="B2" s="45" t="s">
        <v>80</v>
      </c>
      <c r="C2" s="45" t="s">
        <v>81</v>
      </c>
      <c r="D2" s="45" t="s">
        <v>82</v>
      </c>
      <c r="E2" s="45">
        <v>28</v>
      </c>
      <c r="F2" s="43"/>
    </row>
    <row r="3" spans="1:6" x14ac:dyDescent="0.25">
      <c r="A3" s="43"/>
      <c r="B3" s="45" t="s">
        <v>83</v>
      </c>
      <c r="C3" s="45" t="s">
        <v>84</v>
      </c>
      <c r="D3" s="45" t="s">
        <v>85</v>
      </c>
      <c r="E3" s="45">
        <v>8</v>
      </c>
      <c r="F3" s="43"/>
    </row>
    <row r="4" spans="1:6" x14ac:dyDescent="0.25">
      <c r="A4" s="43"/>
      <c r="B4" s="45" t="s">
        <v>86</v>
      </c>
      <c r="C4" s="45" t="s">
        <v>87</v>
      </c>
      <c r="D4" s="45" t="s">
        <v>82</v>
      </c>
      <c r="E4" s="45">
        <v>19</v>
      </c>
      <c r="F4" s="43"/>
    </row>
    <row r="5" spans="1:6" x14ac:dyDescent="0.25">
      <c r="A5" s="43"/>
      <c r="B5" s="45" t="s">
        <v>88</v>
      </c>
      <c r="C5" s="45" t="s">
        <v>89</v>
      </c>
      <c r="D5" s="45" t="s">
        <v>90</v>
      </c>
      <c r="E5" s="45">
        <v>2</v>
      </c>
      <c r="F5" s="43"/>
    </row>
    <row r="6" spans="1:6" x14ac:dyDescent="0.25">
      <c r="A6" s="43"/>
      <c r="B6" s="45" t="s">
        <v>91</v>
      </c>
      <c r="C6" s="45" t="s">
        <v>87</v>
      </c>
      <c r="D6" s="45" t="s">
        <v>92</v>
      </c>
      <c r="E6" s="45">
        <v>5</v>
      </c>
      <c r="F6" s="43"/>
    </row>
    <row r="7" spans="1:6" x14ac:dyDescent="0.25">
      <c r="A7" s="43"/>
      <c r="B7" s="45" t="s">
        <v>93</v>
      </c>
      <c r="C7" s="45" t="s">
        <v>84</v>
      </c>
      <c r="D7" s="45" t="s">
        <v>82</v>
      </c>
      <c r="E7" s="45">
        <v>9</v>
      </c>
      <c r="F7" s="43"/>
    </row>
    <row r="8" spans="1:6" x14ac:dyDescent="0.25">
      <c r="A8" s="43"/>
      <c r="B8" s="45" t="s">
        <v>94</v>
      </c>
      <c r="C8" s="45" t="s">
        <v>87</v>
      </c>
      <c r="D8" s="45" t="s">
        <v>95</v>
      </c>
      <c r="E8" s="45">
        <v>18</v>
      </c>
      <c r="F8" s="43"/>
    </row>
    <row r="9" spans="1:6" x14ac:dyDescent="0.25">
      <c r="A9" s="43"/>
      <c r="B9" s="45" t="s">
        <v>96</v>
      </c>
      <c r="C9" s="45" t="s">
        <v>81</v>
      </c>
      <c r="D9" s="45" t="s">
        <v>82</v>
      </c>
      <c r="E9" s="45">
        <v>11</v>
      </c>
      <c r="F9" s="43"/>
    </row>
    <row r="10" spans="1:6" x14ac:dyDescent="0.25">
      <c r="A10" s="43"/>
      <c r="B10" s="45" t="s">
        <v>97</v>
      </c>
      <c r="C10" s="45" t="s">
        <v>89</v>
      </c>
      <c r="D10" s="45" t="s">
        <v>98</v>
      </c>
      <c r="E10" s="45">
        <v>3</v>
      </c>
      <c r="F10" s="43"/>
    </row>
    <row r="11" spans="1:6" x14ac:dyDescent="0.25">
      <c r="A11" s="43"/>
      <c r="B11" s="45" t="s">
        <v>99</v>
      </c>
      <c r="C11" s="45" t="s">
        <v>84</v>
      </c>
      <c r="D11" s="45" t="s">
        <v>100</v>
      </c>
      <c r="E11" s="45">
        <v>15</v>
      </c>
      <c r="F11" s="43"/>
    </row>
    <row r="12" spans="1:6" x14ac:dyDescent="0.25">
      <c r="A12" s="76"/>
      <c r="B12" s="76"/>
      <c r="C12" s="43"/>
      <c r="D12" s="43"/>
      <c r="E12" s="43"/>
      <c r="F12" s="43"/>
    </row>
    <row r="13" spans="1:6" ht="15.75" x14ac:dyDescent="0.25">
      <c r="A13" s="14"/>
      <c r="B13" s="47" t="s">
        <v>101</v>
      </c>
      <c r="C13" s="14"/>
      <c r="D13" s="14"/>
      <c r="E13" s="44"/>
      <c r="F13" s="43"/>
    </row>
    <row r="14" spans="1:6" ht="15.75" x14ac:dyDescent="0.25">
      <c r="A14" s="75"/>
      <c r="B14" s="75"/>
      <c r="C14" s="14"/>
      <c r="D14" s="14"/>
      <c r="E14" s="43"/>
      <c r="F14" s="43"/>
    </row>
    <row r="15" spans="1:6" ht="15.75" x14ac:dyDescent="0.25">
      <c r="A15" s="14">
        <v>1</v>
      </c>
      <c r="B15" s="48" t="s">
        <v>102</v>
      </c>
      <c r="C15" s="14"/>
      <c r="D15" s="14"/>
      <c r="E15" s="43"/>
      <c r="F15" s="43"/>
    </row>
    <row r="16" spans="1:6" ht="15.75" x14ac:dyDescent="0.25">
      <c r="A16" s="75"/>
      <c r="B16" s="75"/>
      <c r="C16" s="49" t="s">
        <v>103</v>
      </c>
      <c r="D16" s="49"/>
      <c r="E16" s="43"/>
      <c r="F16" s="43"/>
    </row>
    <row r="17" spans="1:7" ht="15.75" x14ac:dyDescent="0.25">
      <c r="A17" s="14"/>
      <c r="B17" s="13" t="s">
        <v>104</v>
      </c>
      <c r="C17" s="50">
        <f>SUMIFS(E2:E11,D2:D11,"USA")</f>
        <v>67</v>
      </c>
      <c r="D17" s="14"/>
      <c r="E17" s="43"/>
      <c r="F17" s="43"/>
    </row>
    <row r="18" spans="1:7" ht="15.75" x14ac:dyDescent="0.25">
      <c r="A18" s="75"/>
      <c r="B18" s="75"/>
      <c r="C18" s="14"/>
      <c r="D18" s="14"/>
      <c r="E18" s="43"/>
      <c r="F18" s="43"/>
    </row>
    <row r="19" spans="1:7" ht="15.75" x14ac:dyDescent="0.25">
      <c r="A19" s="14">
        <v>2</v>
      </c>
      <c r="B19" s="48" t="s">
        <v>105</v>
      </c>
      <c r="C19" s="14"/>
      <c r="D19" s="14"/>
      <c r="E19" s="43"/>
      <c r="F19" s="43"/>
    </row>
    <row r="20" spans="1:7" ht="15.75" x14ac:dyDescent="0.25">
      <c r="A20" s="75"/>
      <c r="B20" s="75"/>
      <c r="C20" s="49" t="s">
        <v>103</v>
      </c>
      <c r="D20" s="49"/>
      <c r="E20" s="43"/>
      <c r="F20" s="43"/>
    </row>
    <row r="21" spans="1:7" ht="15.75" x14ac:dyDescent="0.25">
      <c r="A21" s="14"/>
      <c r="B21" s="13" t="s">
        <v>104</v>
      </c>
      <c r="C21" s="50">
        <f>SUMIFS(E2:E11,C2:C11,"figure skating")</f>
        <v>5</v>
      </c>
      <c r="D21" s="14"/>
      <c r="E21" s="43"/>
      <c r="F21" s="43"/>
    </row>
    <row r="22" spans="1:7" ht="15.75" x14ac:dyDescent="0.25">
      <c r="A22" s="75"/>
      <c r="B22" s="75"/>
      <c r="C22" s="14"/>
      <c r="D22" s="14"/>
      <c r="E22" s="43"/>
      <c r="F22" s="43"/>
    </row>
    <row r="23" spans="1:7" ht="15.75" x14ac:dyDescent="0.25">
      <c r="A23" s="14">
        <v>3</v>
      </c>
      <c r="B23" s="48" t="s">
        <v>106</v>
      </c>
      <c r="C23" s="14"/>
      <c r="D23" s="14"/>
      <c r="E23" s="43"/>
      <c r="F23" s="43" t="s">
        <v>82</v>
      </c>
      <c r="G23" t="s">
        <v>85</v>
      </c>
    </row>
    <row r="24" spans="1:7" ht="15.75" x14ac:dyDescent="0.25">
      <c r="A24" s="75"/>
      <c r="B24" s="75"/>
      <c r="C24" s="49" t="s">
        <v>103</v>
      </c>
      <c r="D24" s="49"/>
      <c r="E24" s="43"/>
      <c r="F24" s="43"/>
    </row>
    <row r="25" spans="1:7" ht="15.75" x14ac:dyDescent="0.25">
      <c r="A25" s="14"/>
      <c r="B25" s="13" t="s">
        <v>104</v>
      </c>
      <c r="C25" s="50" cm="1">
        <f t="array" ref="C25">SUM(SUMIFS(E2:E11,D2:D11,F23:G23))</f>
        <v>75</v>
      </c>
      <c r="D25" s="14"/>
      <c r="E25" s="43"/>
      <c r="F25" s="43"/>
    </row>
    <row r="26" spans="1:7" x14ac:dyDescent="0.25">
      <c r="A26" s="76"/>
      <c r="B26" s="76"/>
      <c r="C26" s="43"/>
      <c r="D26" s="43"/>
      <c r="E26" s="43"/>
      <c r="F26" s="43"/>
    </row>
    <row r="27" spans="1:7" ht="15.75" x14ac:dyDescent="0.25">
      <c r="A27" s="14">
        <v>4</v>
      </c>
      <c r="B27" s="48" t="s">
        <v>107</v>
      </c>
      <c r="C27" s="14"/>
      <c r="D27" s="14"/>
    </row>
    <row r="28" spans="1:7" ht="15.75" x14ac:dyDescent="0.25">
      <c r="A28" s="75"/>
      <c r="B28" s="75"/>
      <c r="C28" s="49" t="s">
        <v>103</v>
      </c>
      <c r="D28" s="49"/>
    </row>
    <row r="29" spans="1:7" ht="15.75" x14ac:dyDescent="0.25">
      <c r="A29" s="14"/>
      <c r="B29" s="13" t="s">
        <v>104</v>
      </c>
      <c r="C29" s="50">
        <f>COUNTIFS(D2:D11,"USA")</f>
        <v>4</v>
      </c>
      <c r="D29" s="14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sudeshna kar</cp:lastModifiedBy>
  <dcterms:created xsi:type="dcterms:W3CDTF">2023-02-28T05:02:53Z</dcterms:created>
  <dcterms:modified xsi:type="dcterms:W3CDTF">2024-06-20T16:00:06Z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