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8_{BCC756DF-89D7-4143-9E5D-2FFB23B3B2F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REYASH FORMAT " sheetId="6" r:id="rId1"/>
    <sheet name="21% AND 40% FORMAT" sheetId="3" r:id="rId2"/>
    <sheet name="Sheet2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" i="6" l="1"/>
  <c r="AL4" i="6"/>
  <c r="AL5" i="6"/>
  <c r="AL6" i="6"/>
  <c r="AL8" i="6"/>
  <c r="AL9" i="6"/>
  <c r="AL10" i="6"/>
  <c r="AL12" i="6"/>
  <c r="AL2" i="6"/>
  <c r="AK3" i="6"/>
  <c r="AK4" i="6"/>
  <c r="AK5" i="6"/>
  <c r="AK6" i="6"/>
  <c r="AK7" i="6"/>
  <c r="AL7" i="6" s="1"/>
  <c r="AK8" i="6"/>
  <c r="AK9" i="6"/>
  <c r="AK10" i="6"/>
  <c r="AK12" i="6"/>
  <c r="AK13" i="6"/>
  <c r="AL13" i="6" s="1"/>
  <c r="AK14" i="6"/>
  <c r="AL14" i="6" s="1"/>
  <c r="AK15" i="6"/>
  <c r="AK2" i="6"/>
  <c r="H11" i="6"/>
  <c r="I11" i="6"/>
  <c r="J11" i="6"/>
  <c r="K11" i="6"/>
  <c r="L11" i="6"/>
  <c r="M11" i="6"/>
  <c r="N11" i="6"/>
  <c r="O11" i="6"/>
  <c r="P11" i="6"/>
  <c r="Q11" i="6"/>
  <c r="R11" i="6"/>
  <c r="S11" i="6"/>
  <c r="S15" i="6" s="1"/>
  <c r="T11" i="6"/>
  <c r="U11" i="6"/>
  <c r="X11" i="6"/>
  <c r="X15" i="6" s="1"/>
  <c r="Y11" i="6"/>
  <c r="Z11" i="6"/>
  <c r="AK11" i="6" s="1"/>
  <c r="AA11" i="6"/>
  <c r="AB11" i="6"/>
  <c r="AC11" i="6"/>
  <c r="AD11" i="6"/>
  <c r="AE11" i="6"/>
  <c r="AF11" i="6"/>
  <c r="AG11" i="6"/>
  <c r="AH11" i="6"/>
  <c r="AI11" i="6"/>
  <c r="AJ11" i="6"/>
  <c r="AN11" i="6"/>
  <c r="AX11" i="6"/>
  <c r="AY11" i="6"/>
  <c r="AZ11" i="6"/>
  <c r="BA11" i="6"/>
  <c r="BB11" i="6"/>
  <c r="BC11" i="6"/>
  <c r="G11" i="6"/>
  <c r="N15" i="6"/>
  <c r="I15" i="6"/>
  <c r="K15" i="6"/>
  <c r="J15" i="6"/>
  <c r="G15" i="6"/>
  <c r="Y15" i="6"/>
  <c r="T15" i="6"/>
  <c r="R15" i="6"/>
</calcChain>
</file>

<file path=xl/sharedStrings.xml><?xml version="1.0" encoding="utf-8"?>
<sst xmlns="http://schemas.openxmlformats.org/spreadsheetml/2006/main" count="121" uniqueCount="94">
  <si>
    <t>STAFF NAME</t>
  </si>
  <si>
    <t>Division</t>
  </si>
  <si>
    <t>HQ</t>
  </si>
  <si>
    <t>DESIGNATION</t>
  </si>
  <si>
    <t>TARGET</t>
  </si>
  <si>
    <t>MANAGER TARGET</t>
  </si>
  <si>
    <t>DVD</t>
  </si>
  <si>
    <t>PG</t>
  </si>
  <si>
    <t>DCH</t>
  </si>
  <si>
    <t>DGO</t>
  </si>
  <si>
    <t>GP</t>
  </si>
  <si>
    <t>CP</t>
  </si>
  <si>
    <t>BDS</t>
  </si>
  <si>
    <t>ENT</t>
  </si>
  <si>
    <t>ORTHO</t>
  </si>
  <si>
    <t>OTHER</t>
  </si>
  <si>
    <t>TOTAL Dr</t>
  </si>
  <si>
    <t>COM. DR</t>
  </si>
  <si>
    <t>SEPERATE DR</t>
  </si>
  <si>
    <t>Pancards</t>
  </si>
  <si>
    <t>PFR</t>
  </si>
  <si>
    <t>DERMA SALES</t>
  </si>
  <si>
    <t>NON DERMA SALES</t>
  </si>
  <si>
    <t>BASE-21</t>
  </si>
  <si>
    <t>Feb--21</t>
  </si>
  <si>
    <t>TOTAL</t>
  </si>
  <si>
    <t>GROWTH</t>
  </si>
  <si>
    <t>GROW/BOY</t>
  </si>
  <si>
    <t>BASE+C.GWT</t>
  </si>
  <si>
    <t>AS ON SALES SPE LIMIT</t>
  </si>
  <si>
    <t>SPE SPENT DVD</t>
  </si>
  <si>
    <t>SPE SPENT NON-DVD</t>
  </si>
  <si>
    <t xml:space="preserve">OTHERSPENT </t>
  </si>
  <si>
    <t>TOTAL SPENT</t>
  </si>
  <si>
    <t>SPE BALNCE</t>
  </si>
  <si>
    <t>PFR &amp; OTC PRODUCT SURVEY FEES</t>
  </si>
  <si>
    <t>TEXTBOOK / INSTRUMENT / ITEMS PURCHASE FOR CME, CONF ETC</t>
  </si>
  <si>
    <t>CONFERENCE / CME &amp; OTHER EXPENSES</t>
  </si>
  <si>
    <t>EXPIRY/BREAKAGES</t>
  </si>
  <si>
    <t>CREDIT NOTE - OTHER THAN EXPIRY</t>
  </si>
  <si>
    <t>Grand Total</t>
  </si>
  <si>
    <t>BAL SPE</t>
  </si>
  <si>
    <t>C.GWT</t>
  </si>
  <si>
    <t>SPE % ON 1MONTH CUM GROWTH/DEGROWTH AGIANST SPENT</t>
  </si>
  <si>
    <t>S.NO</t>
  </si>
  <si>
    <t>BOY NAME</t>
  </si>
  <si>
    <t>BASE 2022</t>
  </si>
  <si>
    <t>C.GROWTH 2022</t>
  </si>
  <si>
    <t>BASE + C.GROWTH</t>
  </si>
  <si>
    <t xml:space="preserve">SPE LIMIT (21%) </t>
  </si>
  <si>
    <t>SPE  40% LIMIT</t>
  </si>
  <si>
    <t>TILL DATE APPLIED PFR</t>
  </si>
  <si>
    <t>OTC</t>
  </si>
  <si>
    <t>CME</t>
  </si>
  <si>
    <t>OTHERS</t>
  </si>
  <si>
    <t>BALANCE SPE</t>
  </si>
  <si>
    <t>NO OF PFR 2022</t>
  </si>
  <si>
    <t>NO OF OTC 2022</t>
  </si>
  <si>
    <t>NO OF PFR 2021</t>
  </si>
  <si>
    <t>NO OF OTC 2021</t>
  </si>
  <si>
    <t>NO OF CME 2021</t>
  </si>
  <si>
    <t>NO OF PFR 2019</t>
  </si>
  <si>
    <t>NO OF OTC 2019</t>
  </si>
  <si>
    <t>NO OF CME 2019</t>
  </si>
  <si>
    <t>NO OF PFR 2020</t>
  </si>
  <si>
    <t>NO OF OTC 2020</t>
  </si>
  <si>
    <t>NO OF CME 2020</t>
  </si>
  <si>
    <t>SIVA KUMAR PINNINTI</t>
  </si>
  <si>
    <t>DERMATOLOGY</t>
  </si>
  <si>
    <t>VIZAYANAGARAM</t>
  </si>
  <si>
    <t>SFSO</t>
  </si>
  <si>
    <t>TAVITESWARA RAO PUSARLA</t>
  </si>
  <si>
    <t>VISAKHPATNAM</t>
  </si>
  <si>
    <t>FSO</t>
  </si>
  <si>
    <t>DI KOTESWARA RAO</t>
  </si>
  <si>
    <t>DSO</t>
  </si>
  <si>
    <t>TARUN MADAPALA</t>
  </si>
  <si>
    <t>SRIKAKULAM</t>
  </si>
  <si>
    <t>KARACHI KRUPA RAO</t>
  </si>
  <si>
    <t>KOLLA ASHOK KUMAR</t>
  </si>
  <si>
    <t>KAKINADA</t>
  </si>
  <si>
    <t>G REVANTH ANIL KUMAR-</t>
  </si>
  <si>
    <t>ELURU</t>
  </si>
  <si>
    <t>VENKATA PHANI KUMAR KATTA</t>
  </si>
  <si>
    <t>NELLORE</t>
  </si>
  <si>
    <t>MOULALI SATTAR SHAIK</t>
  </si>
  <si>
    <t>B A RAJU</t>
  </si>
  <si>
    <t>AASM</t>
  </si>
  <si>
    <t>PERUGULA PRATEEP</t>
  </si>
  <si>
    <t>BHEEMAVARAM</t>
  </si>
  <si>
    <t>SPARJAN RAJU MALLADI</t>
  </si>
  <si>
    <t>RAJAMUNDRY</t>
  </si>
  <si>
    <t>HEMA SUDHKAR</t>
  </si>
  <si>
    <t>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</si>
</sst>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_ ;_ * \-#,##0_ ;_ * &quot;-&quot;??_ ;_ @_ "/>
  </numFmts>
  <fonts count="41">
    <font>
      <sz val="12"/>
      <name val="Calibri"/>
      <charset val="13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indexed="10"/>
      <name val="Calibri"/>
      <family val="2"/>
    </font>
    <font>
      <b/>
      <sz val="10"/>
      <color indexed="10"/>
      <name val="Calibri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8"/>
      <color rgb="FF1F4A7E"/>
      <name val="Cambria"/>
      <family val="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0"/>
      <name val="Arial"/>
      <family val="2"/>
    </font>
    <font>
      <b/>
      <sz val="11"/>
      <color rgb="FF3F3F3F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</font>
    <font>
      <sz val="12"/>
      <color rgb="FF00B050"/>
      <name val="Calibri"/>
      <family val="2"/>
    </font>
    <font>
      <sz val="11"/>
      <color theme="1"/>
      <name val="Calibri"/>
    </font>
    <font>
      <sz val="11"/>
      <color rgb="FF0000FF"/>
      <name val="Calibri"/>
    </font>
    <font>
      <sz val="11"/>
      <color rgb="FF000000"/>
      <name val="Calibri"/>
    </font>
    <font>
      <sz val="11"/>
      <color rgb="FF000000"/>
      <name val="Roboto"/>
    </font>
    <font>
      <b/>
      <sz val="11"/>
      <color rgb="FF333399"/>
      <name val="Calibri"/>
    </font>
    <font>
      <b/>
      <sz val="11"/>
      <color theme="1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0">
    <xf numFmtId="0" fontId="0" fillId="0" borderId="0">
      <alignment vertical="center"/>
    </xf>
    <xf numFmtId="0" fontId="8" fillId="10" borderId="0" applyNumberFormat="0" applyBorder="0" applyAlignment="0" applyProtection="0"/>
    <xf numFmtId="0" fontId="16" fillId="19" borderId="0" applyNumberFormat="0" applyBorder="0" applyAlignment="0" applyProtection="0"/>
    <xf numFmtId="0" fontId="8" fillId="22" borderId="0" applyNumberFormat="0" applyBorder="0" applyAlignment="0" applyProtection="0"/>
    <xf numFmtId="0" fontId="17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24" borderId="0" applyNumberFormat="0" applyBorder="0" applyAlignment="0" applyProtection="0"/>
    <xf numFmtId="0" fontId="16" fillId="23" borderId="0" applyNumberFormat="0" applyBorder="0" applyAlignment="0" applyProtection="0"/>
    <xf numFmtId="0" fontId="8" fillId="9" borderId="0" applyNumberFormat="0" applyBorder="0" applyAlignment="0" applyProtection="0"/>
    <xf numFmtId="0" fontId="8" fillId="25" borderId="0" applyNumberFormat="0" applyBorder="0" applyAlignment="0" applyProtection="0"/>
    <xf numFmtId="0" fontId="16" fillId="21" borderId="0" applyNumberFormat="0" applyBorder="0" applyAlignment="0" applyProtection="0"/>
    <xf numFmtId="0" fontId="8" fillId="20" borderId="0" applyNumberFormat="0" applyBorder="0" applyAlignment="0" applyProtection="0"/>
    <xf numFmtId="0" fontId="16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27" borderId="0" applyNumberFormat="0" applyBorder="0" applyAlignment="0" applyProtection="0"/>
    <xf numFmtId="0" fontId="16" fillId="32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8" fillId="17" borderId="0" applyNumberFormat="0" applyBorder="0" applyAlignment="0" applyProtection="0"/>
    <xf numFmtId="0" fontId="20" fillId="13" borderId="4" applyNumberFormat="0" applyAlignment="0" applyProtection="0"/>
    <xf numFmtId="0" fontId="21" fillId="11" borderId="3" applyNumberFormat="0" applyAlignment="0" applyProtection="0"/>
    <xf numFmtId="0" fontId="22" fillId="0" borderId="0" applyNumberFormat="0" applyFill="0" applyBorder="0" applyAlignment="0" applyProtection="0"/>
    <xf numFmtId="0" fontId="19" fillId="16" borderId="0" applyNumberFormat="0" applyBorder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6" fillId="12" borderId="4" applyNumberFormat="0" applyAlignment="0" applyProtection="0"/>
    <xf numFmtId="0" fontId="27" fillId="0" borderId="5" applyNumberFormat="0" applyFill="0" applyAlignment="0" applyProtection="0"/>
    <xf numFmtId="0" fontId="28" fillId="14" borderId="0" applyNumberFormat="0" applyBorder="0" applyAlignment="0" applyProtection="0"/>
    <xf numFmtId="0" fontId="8" fillId="0" borderId="0">
      <protection locked="0"/>
    </xf>
    <xf numFmtId="0" fontId="8" fillId="0" borderId="0"/>
    <xf numFmtId="0" fontId="29" fillId="0" borderId="0"/>
    <xf numFmtId="0" fontId="15" fillId="0" borderId="0"/>
    <xf numFmtId="0" fontId="6" fillId="0" borderId="0">
      <alignment vertical="center"/>
    </xf>
    <xf numFmtId="0" fontId="29" fillId="0" borderId="0"/>
    <xf numFmtId="0" fontId="6" fillId="0" borderId="0">
      <alignment vertical="center"/>
    </xf>
    <xf numFmtId="0" fontId="8" fillId="15" borderId="6" applyNumberFormat="0" applyFont="0" applyAlignment="0" applyProtection="0"/>
    <xf numFmtId="0" fontId="30" fillId="13" borderId="7" applyNumberFormat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1" fillId="0" borderId="0"/>
  </cellStyleXfs>
  <cellXfs count="1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6" fillId="0" borderId="1" xfId="0" applyFont="1" applyBorder="1">
      <alignment vertical="center"/>
    </xf>
    <xf numFmtId="0" fontId="7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6" fillId="0" borderId="1" xfId="39" applyFont="1" applyBorder="1" applyAlignment="1">
      <alignment horizontal="left"/>
    </xf>
    <xf numFmtId="1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4" fillId="0" borderId="1" xfId="0" applyFont="1" applyBorder="1">
      <alignment vertical="center"/>
    </xf>
    <xf numFmtId="1" fontId="4" fillId="0" borderId="0" xfId="0" applyNumberFormat="1" applyFont="1">
      <alignment vertical="center"/>
    </xf>
    <xf numFmtId="0" fontId="10" fillId="0" borderId="1" xfId="0" applyFont="1" applyBorder="1" applyAlignment="1">
      <alignment horizontal="right"/>
    </xf>
    <xf numFmtId="0" fontId="10" fillId="0" borderId="1" xfId="0" applyFont="1" applyBorder="1">
      <alignment vertical="center"/>
    </xf>
    <xf numFmtId="0" fontId="8" fillId="0" borderId="1" xfId="0" applyNumberFormat="1" applyFont="1" applyBorder="1" applyAlignment="1">
      <alignment horizontal="right"/>
    </xf>
    <xf numFmtId="1" fontId="4" fillId="0" borderId="1" xfId="0" applyNumberFormat="1" applyFont="1" applyBorder="1">
      <alignment vertical="center"/>
    </xf>
    <xf numFmtId="165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>
      <alignment vertical="center"/>
    </xf>
    <xf numFmtId="165" fontId="5" fillId="0" borderId="1" xfId="0" applyNumberFormat="1" applyFont="1" applyBorder="1" applyAlignment="1"/>
    <xf numFmtId="165" fontId="6" fillId="0" borderId="1" xfId="0" applyNumberFormat="1" applyFont="1" applyBorder="1">
      <alignment vertical="center"/>
    </xf>
    <xf numFmtId="0" fontId="2" fillId="4" borderId="1" xfId="0" applyFont="1" applyFill="1" applyBorder="1" applyAlignment="1">
      <alignment horizontal="right"/>
    </xf>
    <xf numFmtId="165" fontId="2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165" fontId="5" fillId="0" borderId="1" xfId="0" applyNumberFormat="1" applyFont="1" applyFill="1" applyBorder="1" applyAlignment="1"/>
    <xf numFmtId="165" fontId="6" fillId="0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165" fontId="2" fillId="0" borderId="1" xfId="0" applyNumberFormat="1" applyFont="1" applyFill="1" applyBorder="1" applyAlignment="1"/>
    <xf numFmtId="165" fontId="2" fillId="0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165" fontId="0" fillId="0" borderId="1" xfId="0" applyNumberFormat="1" applyBorder="1">
      <alignment vertical="center"/>
    </xf>
    <xf numFmtId="165" fontId="4" fillId="0" borderId="1" xfId="0" applyNumberFormat="1" applyFont="1" applyBorder="1">
      <alignment vertical="center"/>
    </xf>
    <xf numFmtId="165" fontId="10" fillId="0" borderId="1" xfId="0" applyNumberFormat="1" applyFont="1" applyFill="1" applyBorder="1" applyAlignment="1"/>
    <xf numFmtId="165" fontId="10" fillId="0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165" fontId="4" fillId="2" borderId="1" xfId="0" applyNumberFormat="1" applyFont="1" applyFill="1" applyBorder="1">
      <alignment vertical="center"/>
    </xf>
    <xf numFmtId="0" fontId="5" fillId="0" borderId="1" xfId="0" applyFont="1" applyFill="1" applyBorder="1" applyAlignment="1">
      <alignment wrapText="1"/>
    </xf>
    <xf numFmtId="0" fontId="0" fillId="0" borderId="1" xfId="0" applyFont="1" applyBorder="1" applyAlignment="1"/>
    <xf numFmtId="0" fontId="5" fillId="0" borderId="1" xfId="0" applyFont="1" applyFill="1" applyBorder="1" applyAlignment="1"/>
    <xf numFmtId="0" fontId="10" fillId="0" borderId="1" xfId="0" applyFont="1" applyFill="1" applyBorder="1" applyAlignment="1"/>
    <xf numFmtId="0" fontId="10" fillId="0" borderId="1" xfId="0" applyFont="1" applyBorder="1" applyAlignment="1"/>
    <xf numFmtId="0" fontId="2" fillId="0" borderId="1" xfId="0" applyFont="1" applyFill="1" applyBorder="1" applyAlignment="1"/>
    <xf numFmtId="0" fontId="11" fillId="8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2" fillId="8" borderId="1" xfId="0" applyFont="1" applyFill="1" applyBorder="1" applyAlignment="1">
      <alignment wrapText="1"/>
    </xf>
    <xf numFmtId="0" fontId="12" fillId="8" borderId="1" xfId="0" applyFont="1" applyFill="1" applyBorder="1" applyAlignment="1">
      <alignment horizontal="left" wrapText="1"/>
    </xf>
    <xf numFmtId="0" fontId="8" fillId="0" borderId="1" xfId="0" applyFont="1" applyBorder="1" applyAlignment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/>
    <xf numFmtId="0" fontId="0" fillId="0" borderId="1" xfId="0" applyFont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NumberFormat="1" applyFont="1" applyFill="1" applyBorder="1">
      <alignment vertical="center"/>
    </xf>
    <xf numFmtId="9" fontId="0" fillId="0" borderId="1" xfId="0" applyNumberFormat="1" applyBorder="1">
      <alignment vertical="center"/>
    </xf>
    <xf numFmtId="9" fontId="4" fillId="0" borderId="1" xfId="0" applyNumberFormat="1" applyFont="1" applyBorder="1">
      <alignment vertical="center"/>
    </xf>
    <xf numFmtId="17" fontId="12" fillId="8" borderId="1" xfId="0" applyNumberFormat="1" applyFont="1" applyFill="1" applyBorder="1" applyAlignment="1">
      <alignment wrapText="1"/>
    </xf>
    <xf numFmtId="0" fontId="0" fillId="0" borderId="2" xfId="0" applyBorder="1" applyAlignment="1" applyProtection="1">
      <alignment horizontal="center"/>
      <protection locked="0"/>
    </xf>
    <xf numFmtId="1" fontId="12" fillId="8" borderId="1" xfId="0" applyNumberFormat="1" applyFont="1" applyFill="1" applyBorder="1" applyAlignment="1">
      <alignment wrapText="1"/>
    </xf>
    <xf numFmtId="1" fontId="0" fillId="0" borderId="1" xfId="0" applyNumberFormat="1" applyFont="1" applyBorder="1" applyAlignment="1" applyProtection="1">
      <protection hidden="1"/>
    </xf>
    <xf numFmtId="1" fontId="7" fillId="0" borderId="1" xfId="0" applyNumberFormat="1" applyFont="1" applyBorder="1">
      <alignment vertical="center"/>
    </xf>
    <xf numFmtId="1" fontId="0" fillId="3" borderId="1" xfId="0" applyNumberFormat="1" applyFill="1" applyBorder="1">
      <alignment vertical="center"/>
    </xf>
    <xf numFmtId="1" fontId="3" fillId="4" borderId="1" xfId="0" applyNumberFormat="1" applyFont="1" applyFill="1" applyBorder="1">
      <alignment vertical="center"/>
    </xf>
    <xf numFmtId="1" fontId="3" fillId="5" borderId="1" xfId="0" applyNumberFormat="1" applyFont="1" applyFill="1" applyBorder="1">
      <alignment vertical="center"/>
    </xf>
    <xf numFmtId="1" fontId="3" fillId="6" borderId="1" xfId="0" applyNumberFormat="1" applyFont="1" applyFill="1" applyBorder="1">
      <alignment vertical="center"/>
    </xf>
    <xf numFmtId="1" fontId="3" fillId="7" borderId="1" xfId="0" applyNumberFormat="1" applyFont="1" applyFill="1" applyBorder="1">
      <alignment vertical="center"/>
    </xf>
    <xf numFmtId="1" fontId="6" fillId="0" borderId="1" xfId="0" applyNumberFormat="1" applyFont="1" applyBorder="1">
      <alignment vertical="center"/>
    </xf>
    <xf numFmtId="1" fontId="10" fillId="0" borderId="1" xfId="0" applyNumberFormat="1" applyFont="1" applyBorder="1">
      <alignment vertical="center"/>
    </xf>
    <xf numFmtId="0" fontId="11" fillId="8" borderId="1" xfId="0" applyFont="1" applyFill="1" applyBorder="1" applyAlignment="1">
      <alignment horizontal="right" wrapText="1"/>
    </xf>
    <xf numFmtId="0" fontId="11" fillId="8" borderId="1" xfId="0" applyFont="1" applyFill="1" applyBorder="1" applyAlignment="1">
      <alignment horizontal="right" vertical="center" wrapText="1"/>
    </xf>
    <xf numFmtId="165" fontId="13" fillId="8" borderId="1" xfId="0" applyNumberFormat="1" applyFont="1" applyFill="1" applyBorder="1" applyAlignment="1">
      <alignment wrapText="1"/>
    </xf>
    <xf numFmtId="164" fontId="9" fillId="2" borderId="1" xfId="0" applyNumberFormat="1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vertical="center" wrapText="1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right"/>
    </xf>
    <xf numFmtId="0" fontId="10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right"/>
    </xf>
    <xf numFmtId="0" fontId="14" fillId="8" borderId="1" xfId="0" applyFont="1" applyFill="1" applyBorder="1" applyAlignment="1">
      <alignment wrapText="1"/>
    </xf>
    <xf numFmtId="1" fontId="14" fillId="8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vertical="center" wrapText="1"/>
    </xf>
    <xf numFmtId="165" fontId="0" fillId="2" borderId="1" xfId="0" applyNumberFormat="1" applyFill="1" applyBorder="1">
      <alignment vertical="center"/>
    </xf>
    <xf numFmtId="1" fontId="10" fillId="0" borderId="1" xfId="0" applyNumberFormat="1" applyFont="1" applyBorder="1" applyAlignment="1">
      <alignment horizontal="right"/>
    </xf>
    <xf numFmtId="1" fontId="4" fillId="2" borderId="1" xfId="0" applyNumberFormat="1" applyFont="1" applyFill="1" applyBorder="1">
      <alignment vertical="center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vertical="center"/>
    </xf>
    <xf numFmtId="0" fontId="34" fillId="0" borderId="0" xfId="0" applyFont="1">
      <alignment vertical="center"/>
    </xf>
    <xf numFmtId="0" fontId="35" fillId="0" borderId="12" xfId="0" applyFont="1" applyBorder="1" applyAlignment="1"/>
    <xf numFmtId="0" fontId="35" fillId="0" borderId="12" xfId="0" applyFont="1" applyBorder="1" applyAlignment="1">
      <alignment horizontal="right"/>
    </xf>
    <xf numFmtId="0" fontId="36" fillId="40" borderId="12" xfId="0" applyFont="1" applyFill="1" applyBorder="1" applyAlignment="1">
      <alignment horizontal="center"/>
    </xf>
    <xf numFmtId="0" fontId="36" fillId="40" borderId="13" xfId="0" applyFont="1" applyFill="1" applyBorder="1" applyAlignment="1">
      <alignment horizontal="center"/>
    </xf>
    <xf numFmtId="9" fontId="35" fillId="40" borderId="12" xfId="0" applyNumberFormat="1" applyFont="1" applyFill="1" applyBorder="1" applyAlignment="1"/>
    <xf numFmtId="0" fontId="35" fillId="0" borderId="12" xfId="0" applyFont="1" applyBorder="1" applyAlignment="1">
      <alignment horizontal="center"/>
    </xf>
    <xf numFmtId="0" fontId="0" fillId="0" borderId="12" xfId="0" applyBorder="1" applyAlignment="1"/>
    <xf numFmtId="0" fontId="36" fillId="40" borderId="14" xfId="0" applyFont="1" applyFill="1" applyBorder="1" applyAlignment="1">
      <alignment horizontal="center"/>
    </xf>
    <xf numFmtId="0" fontId="36" fillId="40" borderId="15" xfId="0" applyFont="1" applyFill="1" applyBorder="1" applyAlignment="1">
      <alignment horizontal="center"/>
    </xf>
    <xf numFmtId="9" fontId="35" fillId="0" borderId="12" xfId="0" applyNumberFormat="1" applyFont="1" applyBorder="1" applyAlignment="1"/>
    <xf numFmtId="0" fontId="35" fillId="0" borderId="0" xfId="0" applyFont="1" applyAlignment="1"/>
    <xf numFmtId="0" fontId="37" fillId="40" borderId="0" xfId="0" applyFont="1" applyFill="1" applyAlignment="1">
      <alignment horizontal="left"/>
    </xf>
    <xf numFmtId="0" fontId="38" fillId="40" borderId="0" xfId="0" applyFont="1" applyFill="1" applyAlignment="1"/>
    <xf numFmtId="0" fontId="35" fillId="41" borderId="16" xfId="0" applyFont="1" applyFill="1" applyBorder="1" applyAlignment="1">
      <alignment horizontal="right"/>
    </xf>
    <xf numFmtId="0" fontId="35" fillId="42" borderId="0" xfId="0" applyFont="1" applyFill="1" applyAlignment="1"/>
    <xf numFmtId="0" fontId="35" fillId="40" borderId="14" xfId="0" applyFont="1" applyFill="1" applyBorder="1" applyAlignment="1"/>
    <xf numFmtId="0" fontId="35" fillId="40" borderId="12" xfId="0" applyFont="1" applyFill="1" applyBorder="1" applyAlignment="1"/>
    <xf numFmtId="0" fontId="35" fillId="41" borderId="12" xfId="0" applyFont="1" applyFill="1" applyBorder="1" applyAlignment="1">
      <alignment horizontal="right"/>
    </xf>
    <xf numFmtId="9" fontId="35" fillId="40" borderId="14" xfId="0" applyNumberFormat="1" applyFont="1" applyFill="1" applyBorder="1" applyAlignment="1"/>
    <xf numFmtId="0" fontId="35" fillId="0" borderId="14" xfId="0" applyFont="1" applyBorder="1" applyAlignment="1">
      <alignment horizontal="center"/>
    </xf>
    <xf numFmtId="1" fontId="35" fillId="0" borderId="14" xfId="0" applyNumberFormat="1" applyFont="1" applyBorder="1" applyAlignment="1">
      <alignment horizontal="center"/>
    </xf>
    <xf numFmtId="1" fontId="35" fillId="0" borderId="12" xfId="0" applyNumberFormat="1" applyFont="1" applyBorder="1" applyAlignment="1">
      <alignment horizontal="center"/>
    </xf>
    <xf numFmtId="9" fontId="35" fillId="41" borderId="12" xfId="0" applyNumberFormat="1" applyFont="1" applyFill="1" applyBorder="1" applyAlignment="1"/>
    <xf numFmtId="0" fontId="39" fillId="41" borderId="12" xfId="0" applyFont="1" applyFill="1" applyBorder="1" applyAlignment="1">
      <alignment horizontal="center"/>
    </xf>
    <xf numFmtId="1" fontId="39" fillId="41" borderId="12" xfId="0" applyNumberFormat="1" applyFont="1" applyFill="1" applyBorder="1" applyAlignment="1">
      <alignment horizontal="center"/>
    </xf>
    <xf numFmtId="0" fontId="40" fillId="41" borderId="16" xfId="0" applyFont="1" applyFill="1" applyBorder="1" applyAlignment="1"/>
    <xf numFmtId="0" fontId="40" fillId="41" borderId="16" xfId="0" applyFont="1" applyFill="1" applyBorder="1" applyAlignment="1">
      <alignment horizontal="right"/>
    </xf>
    <xf numFmtId="0" fontId="40" fillId="0" borderId="14" xfId="0" applyFont="1" applyBorder="1" applyAlignment="1"/>
    <xf numFmtId="0" fontId="35" fillId="40" borderId="14" xfId="0" applyFont="1" applyFill="1" applyBorder="1" applyAlignment="1">
      <alignment horizontal="right"/>
    </xf>
    <xf numFmtId="0" fontId="35" fillId="40" borderId="12" xfId="0" applyFont="1" applyFill="1" applyBorder="1" applyAlignment="1">
      <alignment horizontal="right"/>
    </xf>
    <xf numFmtId="0" fontId="40" fillId="41" borderId="12" xfId="0" applyFont="1" applyFill="1" applyBorder="1" applyAlignment="1"/>
    <xf numFmtId="0" fontId="40" fillId="41" borderId="12" xfId="0" applyFont="1" applyFill="1" applyBorder="1" applyAlignment="1">
      <alignment horizontal="right"/>
    </xf>
    <xf numFmtId="9" fontId="35" fillId="41" borderId="16" xfId="0" applyNumberFormat="1" applyFont="1" applyFill="1" applyBorder="1" applyAlignment="1">
      <alignment horizontal="right"/>
    </xf>
    <xf numFmtId="0" fontId="0" fillId="0" borderId="0" xfId="0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" fontId="7" fillId="0" borderId="1" xfId="0" applyNumberFormat="1" applyFont="1" applyBorder="1">
      <alignment vertical="center"/>
    </xf>
  </cellXfs>
  <cellStyles count="50">
    <cellStyle name="20% - Accent1 2" xfId="8" xr:uid="{00000000-0005-0000-0000-000000000000}"/>
    <cellStyle name="20% - Accent2 2" xfId="9" xr:uid="{00000000-0005-0000-0000-000001000000}"/>
    <cellStyle name="20% - Accent3 2" xfId="1" xr:uid="{00000000-0005-0000-0000-000002000000}"/>
    <cellStyle name="20% - Accent4 2" xfId="6" xr:uid="{00000000-0005-0000-0000-000003000000}"/>
    <cellStyle name="20% - Accent5 2" xfId="11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3" xr:uid="{00000000-0005-0000-0000-000007000000}"/>
    <cellStyle name="40% - Accent3 2" xfId="15" xr:uid="{00000000-0005-0000-0000-000008000000}"/>
    <cellStyle name="40% - Accent4 2" xfId="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0" xr:uid="{00000000-0005-0000-0000-00000C000000}"/>
    <cellStyle name="60% - Accent2 2" xfId="12" xr:uid="{00000000-0005-0000-0000-00000D000000}"/>
    <cellStyle name="60% - Accent3 2" xfId="2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7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19" xfId="38" xr:uid="{00000000-0005-0000-0000-000025000000}"/>
    <cellStyle name="Normal 2" xfId="39" xr:uid="{00000000-0005-0000-0000-000026000000}"/>
    <cellStyle name="Normal 2 2" xfId="40" xr:uid="{00000000-0005-0000-0000-000027000000}"/>
    <cellStyle name="Normal 3" xfId="41" xr:uid="{00000000-0005-0000-0000-000028000000}"/>
    <cellStyle name="Normal 3 2" xfId="42" xr:uid="{00000000-0005-0000-0000-000029000000}"/>
    <cellStyle name="Normal 3 3" xfId="49" xr:uid="{85A2E723-2C83-429A-9D5C-ACB01FD77452}"/>
    <cellStyle name="Normal 30" xfId="43" xr:uid="{00000000-0005-0000-0000-00002A000000}"/>
    <cellStyle name="Normal 7" xfId="44" xr:uid="{00000000-0005-0000-0000-00002B000000}"/>
    <cellStyle name="Note 2" xfId="45" xr:uid="{00000000-0005-0000-0000-00002C000000}"/>
    <cellStyle name="Output 2" xfId="46" xr:uid="{00000000-0005-0000-0000-00002D000000}"/>
    <cellStyle name="Title 2" xfId="4" xr:uid="{00000000-0005-0000-0000-00002E000000}"/>
    <cellStyle name="Total 2" xfId="47" xr:uid="{00000000-0005-0000-0000-00002F000000}"/>
    <cellStyle name="Warning Text 2" xfId="48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nereport.info/MasterFiles/Reports/DoctorList_Reportaspx.aspx" TargetMode="External"/><Relationship Id="rId18" Type="http://schemas.openxmlformats.org/officeDocument/2006/relationships/hyperlink" Target="https://www.sanereport.info/MasterFiles/Reports/DoctorList_Reportaspx.aspx" TargetMode="External"/><Relationship Id="rId26" Type="http://schemas.openxmlformats.org/officeDocument/2006/relationships/hyperlink" Target="https://www.sanereport.info/MasterFiles/Reports/DoctorList_Reportaspx.aspx" TargetMode="External"/><Relationship Id="rId39" Type="http://schemas.openxmlformats.org/officeDocument/2006/relationships/hyperlink" Target="https://www.sanereport.info/MasterFiles/Reports/DoctorList_Reportaspx.aspx" TargetMode="External"/><Relationship Id="rId21" Type="http://schemas.openxmlformats.org/officeDocument/2006/relationships/hyperlink" Target="https://www.sanereport.info/MasterFiles/Reports/DoctorList_Reportaspx.aspx" TargetMode="External"/><Relationship Id="rId34" Type="http://schemas.openxmlformats.org/officeDocument/2006/relationships/hyperlink" Target="https://www.sanereport.info/MasterFiles/Reports/DoctorList_Reportaspx.aspx" TargetMode="External"/><Relationship Id="rId42" Type="http://schemas.openxmlformats.org/officeDocument/2006/relationships/hyperlink" Target="https://www.sanereport.info/MasterFiles/Reports/DoctorList_Reportaspx.aspx" TargetMode="External"/><Relationship Id="rId7" Type="http://schemas.openxmlformats.org/officeDocument/2006/relationships/hyperlink" Target="https://www.sanereport.info/MasterFiles/Reports/DoctorList_Reportaspx.aspx" TargetMode="External"/><Relationship Id="rId2" Type="http://schemas.openxmlformats.org/officeDocument/2006/relationships/hyperlink" Target="https://www.sanereport.info/MasterFiles/Reports/DoctorList_Reportaspx.aspx" TargetMode="External"/><Relationship Id="rId16" Type="http://schemas.openxmlformats.org/officeDocument/2006/relationships/hyperlink" Target="https://www.sanereport.info/MasterFiles/Reports/DoctorList_Reportaspx.aspx" TargetMode="External"/><Relationship Id="rId29" Type="http://schemas.openxmlformats.org/officeDocument/2006/relationships/hyperlink" Target="https://www.sanereport.info/MasterFiles/Reports/DoctorList_Reportaspx.aspx" TargetMode="External"/><Relationship Id="rId1" Type="http://schemas.openxmlformats.org/officeDocument/2006/relationships/hyperlink" Target="https://www.sanereport.info/MasterFiles/Reports/DoctorList_Reportaspx.aspx" TargetMode="External"/><Relationship Id="rId6" Type="http://schemas.openxmlformats.org/officeDocument/2006/relationships/hyperlink" Target="https://www.sanereport.info/MasterFiles/Reports/DoctorList_Reportaspx.aspx" TargetMode="External"/><Relationship Id="rId11" Type="http://schemas.openxmlformats.org/officeDocument/2006/relationships/hyperlink" Target="https://www.sanereport.info/MasterFiles/Reports/DoctorList_Reportaspx.aspx" TargetMode="External"/><Relationship Id="rId24" Type="http://schemas.openxmlformats.org/officeDocument/2006/relationships/hyperlink" Target="https://www.sanereport.info/MasterFiles/Reports/DoctorList_Reportaspx.aspx" TargetMode="External"/><Relationship Id="rId32" Type="http://schemas.openxmlformats.org/officeDocument/2006/relationships/hyperlink" Target="https://www.sanereport.info/MasterFiles/Reports/DoctorList_Reportaspx.aspx" TargetMode="External"/><Relationship Id="rId37" Type="http://schemas.openxmlformats.org/officeDocument/2006/relationships/hyperlink" Target="https://www.sanereport.info/MasterFiles/Reports/DoctorList_Reportaspx.aspx" TargetMode="External"/><Relationship Id="rId40" Type="http://schemas.openxmlformats.org/officeDocument/2006/relationships/hyperlink" Target="https://www.sanereport.info/MasterFiles/Reports/DoctorList_Reportaspx.aspx" TargetMode="External"/><Relationship Id="rId45" Type="http://schemas.openxmlformats.org/officeDocument/2006/relationships/hyperlink" Target="https://www.sanereport.info/MasterFiles/Reports/DoctorList_Reportaspx.aspx" TargetMode="External"/><Relationship Id="rId5" Type="http://schemas.openxmlformats.org/officeDocument/2006/relationships/hyperlink" Target="https://www.sanereport.info/MasterFiles/Reports/DoctorList_Reportaspx.aspx" TargetMode="External"/><Relationship Id="rId15" Type="http://schemas.openxmlformats.org/officeDocument/2006/relationships/hyperlink" Target="https://www.sanereport.info/MasterFiles/Reports/DoctorList_Reportaspx.aspx" TargetMode="External"/><Relationship Id="rId23" Type="http://schemas.openxmlformats.org/officeDocument/2006/relationships/hyperlink" Target="https://www.sanereport.info/MasterFiles/Reports/DoctorList_Reportaspx.aspx" TargetMode="External"/><Relationship Id="rId28" Type="http://schemas.openxmlformats.org/officeDocument/2006/relationships/hyperlink" Target="https://www.sanereport.info/MasterFiles/Reports/DoctorList_Reportaspx.aspx" TargetMode="External"/><Relationship Id="rId36" Type="http://schemas.openxmlformats.org/officeDocument/2006/relationships/hyperlink" Target="https://www.sanereport.info/MasterFiles/Reports/DoctorList_Reportaspx.aspx" TargetMode="External"/><Relationship Id="rId10" Type="http://schemas.openxmlformats.org/officeDocument/2006/relationships/hyperlink" Target="https://www.sanereport.info/MasterFiles/Reports/DoctorList_Reportaspx.aspx" TargetMode="External"/><Relationship Id="rId19" Type="http://schemas.openxmlformats.org/officeDocument/2006/relationships/hyperlink" Target="https://www.sanereport.info/MasterFiles/Reports/DoctorList_Reportaspx.aspx" TargetMode="External"/><Relationship Id="rId31" Type="http://schemas.openxmlformats.org/officeDocument/2006/relationships/hyperlink" Target="https://www.sanereport.info/MasterFiles/Reports/DoctorList_Reportaspx.aspx" TargetMode="External"/><Relationship Id="rId44" Type="http://schemas.openxmlformats.org/officeDocument/2006/relationships/hyperlink" Target="https://www.sanereport.info/MasterFiles/Reports/DoctorList_Reportaspx.aspx" TargetMode="External"/><Relationship Id="rId4" Type="http://schemas.openxmlformats.org/officeDocument/2006/relationships/hyperlink" Target="https://www.sanereport.info/MasterFiles/Reports/DoctorList_Reportaspx.aspx" TargetMode="External"/><Relationship Id="rId9" Type="http://schemas.openxmlformats.org/officeDocument/2006/relationships/hyperlink" Target="https://www.sanereport.info/MasterFiles/Reports/DoctorList_Reportaspx.aspx" TargetMode="External"/><Relationship Id="rId14" Type="http://schemas.openxmlformats.org/officeDocument/2006/relationships/hyperlink" Target="https://www.sanereport.info/MasterFiles/Reports/DoctorList_Reportaspx.aspx" TargetMode="External"/><Relationship Id="rId22" Type="http://schemas.openxmlformats.org/officeDocument/2006/relationships/hyperlink" Target="https://www.sanereport.info/MasterFiles/Reports/DoctorList_Reportaspx.aspx" TargetMode="External"/><Relationship Id="rId27" Type="http://schemas.openxmlformats.org/officeDocument/2006/relationships/hyperlink" Target="https://www.sanereport.info/MasterFiles/Reports/DoctorList_Reportaspx.aspx" TargetMode="External"/><Relationship Id="rId30" Type="http://schemas.openxmlformats.org/officeDocument/2006/relationships/hyperlink" Target="https://www.sanereport.info/MasterFiles/Reports/DoctorList_Reportaspx.aspx" TargetMode="External"/><Relationship Id="rId35" Type="http://schemas.openxmlformats.org/officeDocument/2006/relationships/hyperlink" Target="https://www.sanereport.info/MasterFiles/Reports/DoctorList_Reportaspx.aspx" TargetMode="External"/><Relationship Id="rId43" Type="http://schemas.openxmlformats.org/officeDocument/2006/relationships/hyperlink" Target="https://www.sanereport.info/MasterFiles/Reports/DoctorList_Reportaspx.aspx" TargetMode="External"/><Relationship Id="rId8" Type="http://schemas.openxmlformats.org/officeDocument/2006/relationships/hyperlink" Target="https://www.sanereport.info/MasterFiles/Reports/DoctorList_Reportaspx.aspx" TargetMode="External"/><Relationship Id="rId3" Type="http://schemas.openxmlformats.org/officeDocument/2006/relationships/hyperlink" Target="https://www.sanereport.info/MasterFiles/Reports/DoctorList_Reportaspx.aspx" TargetMode="External"/><Relationship Id="rId12" Type="http://schemas.openxmlformats.org/officeDocument/2006/relationships/hyperlink" Target="https://www.sanereport.info/MasterFiles/Reports/DoctorList_Reportaspx.aspx" TargetMode="External"/><Relationship Id="rId17" Type="http://schemas.openxmlformats.org/officeDocument/2006/relationships/hyperlink" Target="https://www.sanereport.info/MasterFiles/Reports/DoctorList_Reportaspx.aspx" TargetMode="External"/><Relationship Id="rId25" Type="http://schemas.openxmlformats.org/officeDocument/2006/relationships/hyperlink" Target="https://www.sanereport.info/MasterFiles/Reports/DoctorList_Reportaspx.aspx" TargetMode="External"/><Relationship Id="rId33" Type="http://schemas.openxmlformats.org/officeDocument/2006/relationships/hyperlink" Target="https://www.sanereport.info/MasterFiles/Reports/DoctorList_Reportaspx.aspx" TargetMode="External"/><Relationship Id="rId38" Type="http://schemas.openxmlformats.org/officeDocument/2006/relationships/hyperlink" Target="https://www.sanereport.info/MasterFiles/Reports/DoctorList_Reportaspx.aspx" TargetMode="External"/><Relationship Id="rId20" Type="http://schemas.openxmlformats.org/officeDocument/2006/relationships/hyperlink" Target="https://www.sanereport.info/MasterFiles/Reports/DoctorList_Reportaspx.aspx" TargetMode="External"/><Relationship Id="rId41" Type="http://schemas.openxmlformats.org/officeDocument/2006/relationships/hyperlink" Target="https://www.sanereport.info/MasterFiles/Reports/DoctorList_Reportaspx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E374-233F-4F4F-9881-2682D98F7EB1}">
  <dimension ref="A1:BR76"/>
  <sheetViews>
    <sheetView tabSelected="1" topLeftCell="U1" zoomScaleNormal="60" zoomScaleSheetLayoutView="100" workbookViewId="0">
      <selection activeCell="AB13" sqref="AB13"/>
    </sheetView>
  </sheetViews>
  <sheetFormatPr defaultColWidth="9" defaultRowHeight="15.6"/>
  <cols>
    <col min="1" max="1" width="11.5" style="16" customWidth="1"/>
    <col min="2" max="2" width="13.69921875" style="16" customWidth="1"/>
    <col min="3" max="3" width="13.69921875" style="58" customWidth="1"/>
    <col min="4" max="4" width="6.19921875" style="59" customWidth="1"/>
    <col min="5" max="5" width="7" style="16" customWidth="1"/>
    <col min="6" max="6" width="7.59765625" style="16" customWidth="1"/>
    <col min="7" max="7" width="5.8984375" style="16" customWidth="1"/>
    <col min="8" max="8" width="4.09765625" style="16" customWidth="1"/>
    <col min="9" max="9" width="5.69921875" style="16" customWidth="1"/>
    <col min="10" max="10" width="6" style="16" customWidth="1"/>
    <col min="11" max="11" width="4.09765625" style="16" customWidth="1"/>
    <col min="12" max="12" width="5.09765625" style="16" customWidth="1"/>
    <col min="13" max="13" width="6" style="16" customWidth="1"/>
    <col min="14" max="15" width="5.09765625" style="16" customWidth="1"/>
    <col min="16" max="16" width="6.8984375" style="16" customWidth="1"/>
    <col min="17" max="17" width="6.3984375" style="16" customWidth="1"/>
    <col min="18" max="18" width="5.8984375" style="16" customWidth="1"/>
    <col min="19" max="19" width="5.69921875" style="16" customWidth="1"/>
    <col min="20" max="20" width="5.09765625" style="16" customWidth="1"/>
    <col min="21" max="21" width="5.19921875" style="16" customWidth="1"/>
    <col min="22" max="22" width="9" style="16" customWidth="1"/>
    <col min="23" max="23" width="7" style="16" customWidth="1"/>
    <col min="24" max="24" width="8.59765625" style="16" customWidth="1"/>
    <col min="25" max="25" width="9.3984375" style="16" customWidth="1"/>
    <col min="26" max="26" width="8.09765625" style="16" customWidth="1"/>
    <col min="27" max="27" width="9.3984375" style="16" customWidth="1"/>
    <col min="28" max="28" width="9" style="16" customWidth="1"/>
    <col min="29" max="29" width="9.69921875" style="16" customWidth="1"/>
    <col min="30" max="35" width="9.19921875" style="16" customWidth="1"/>
    <col min="36" max="36" width="9.09765625" style="16" customWidth="1"/>
    <col min="37" max="37" width="14.19921875" style="16" customWidth="1"/>
    <col min="38" max="38" width="9.19921875" style="16" customWidth="1"/>
    <col min="39" max="40" width="10.69921875" style="22" customWidth="1"/>
    <col min="41" max="41" width="10.09765625" style="16" customWidth="1"/>
    <col min="42" max="42" width="12" style="36" customWidth="1"/>
    <col min="43" max="43" width="10" style="36" customWidth="1"/>
    <col min="44" max="44" width="8.8984375" style="36" customWidth="1"/>
    <col min="45" max="45" width="9.8984375" style="36" customWidth="1"/>
    <col min="46" max="46" width="11.09765625" style="36" customWidth="1"/>
    <col min="47" max="47" width="9.8984375" style="36" customWidth="1"/>
    <col min="48" max="48" width="10.796875" style="36" customWidth="1"/>
    <col min="49" max="49" width="16.09765625" style="36" customWidth="1"/>
    <col min="50" max="51" width="8.8984375" style="36"/>
    <col min="52" max="52" width="12.5" style="36" customWidth="1"/>
    <col min="53" max="53" width="11.19921875" style="36" customWidth="1"/>
    <col min="54" max="54" width="12.8984375" style="36" customWidth="1"/>
    <col min="55" max="55" width="8.8984375" style="36"/>
    <col min="56" max="56" width="10.09765625" style="36" customWidth="1"/>
    <col min="57" max="69" width="9" style="36"/>
    <col min="70" max="16384" width="9" style="16"/>
  </cols>
  <sheetData>
    <row r="1" spans="1:70" s="56" customFormat="1" ht="65.25" customHeight="1">
      <c r="A1" s="60" t="s">
        <v>0</v>
      </c>
      <c r="B1" s="60" t="s">
        <v>1</v>
      </c>
      <c r="C1" s="61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71">
        <v>44197</v>
      </c>
      <c r="Z1" s="71" t="s">
        <v>24</v>
      </c>
      <c r="AA1" s="71">
        <v>44276</v>
      </c>
      <c r="AB1" s="71">
        <v>44287</v>
      </c>
      <c r="AC1" s="71">
        <v>44317</v>
      </c>
      <c r="AD1" s="71">
        <v>44348</v>
      </c>
      <c r="AE1" s="71">
        <v>44378</v>
      </c>
      <c r="AF1" s="71">
        <v>44409</v>
      </c>
      <c r="AG1" s="71">
        <v>44440</v>
      </c>
      <c r="AH1" s="71">
        <v>44470</v>
      </c>
      <c r="AI1" s="71">
        <v>44501</v>
      </c>
      <c r="AJ1" s="71">
        <v>44531</v>
      </c>
      <c r="AK1" s="60" t="s">
        <v>25</v>
      </c>
      <c r="AL1" s="60" t="s">
        <v>26</v>
      </c>
      <c r="AM1" s="73" t="s">
        <v>27</v>
      </c>
      <c r="AN1" s="73" t="s">
        <v>28</v>
      </c>
      <c r="AO1" s="60" t="s">
        <v>29</v>
      </c>
      <c r="AP1" s="83" t="s">
        <v>30</v>
      </c>
      <c r="AQ1" s="83" t="s">
        <v>31</v>
      </c>
      <c r="AR1" s="83" t="s">
        <v>32</v>
      </c>
      <c r="AS1" s="84" t="s">
        <v>33</v>
      </c>
      <c r="AT1" s="83" t="s">
        <v>34</v>
      </c>
      <c r="AU1" s="85" t="s">
        <v>35</v>
      </c>
      <c r="AV1" s="85" t="s">
        <v>36</v>
      </c>
      <c r="AW1" s="85" t="s">
        <v>37</v>
      </c>
      <c r="AX1" s="85" t="s">
        <v>38</v>
      </c>
      <c r="AY1" s="85" t="s">
        <v>39</v>
      </c>
      <c r="AZ1" s="85" t="s">
        <v>40</v>
      </c>
      <c r="BA1" s="85" t="s">
        <v>41</v>
      </c>
      <c r="BB1" s="92" t="s">
        <v>42</v>
      </c>
      <c r="BC1" s="93" t="s">
        <v>43</v>
      </c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</row>
    <row r="2" spans="1:70">
      <c r="A2" s="102" t="s">
        <v>67</v>
      </c>
      <c r="B2" s="102" t="s">
        <v>68</v>
      </c>
      <c r="C2" s="102" t="s">
        <v>69</v>
      </c>
      <c r="D2" s="103" t="s">
        <v>70</v>
      </c>
      <c r="E2" s="103">
        <v>0.5</v>
      </c>
      <c r="F2" s="102">
        <v>3.5</v>
      </c>
      <c r="G2" s="104">
        <v>10</v>
      </c>
      <c r="H2" s="105"/>
      <c r="I2" s="105">
        <v>26</v>
      </c>
      <c r="J2" s="105">
        <v>14</v>
      </c>
      <c r="K2" s="105">
        <v>2</v>
      </c>
      <c r="L2" s="105">
        <v>8</v>
      </c>
      <c r="M2" s="105">
        <v>6</v>
      </c>
      <c r="N2" s="105">
        <v>6</v>
      </c>
      <c r="O2" s="105">
        <v>1</v>
      </c>
      <c r="P2" s="105">
        <v>11</v>
      </c>
      <c r="Q2" s="102">
        <v>84</v>
      </c>
      <c r="R2" s="105">
        <v>84</v>
      </c>
      <c r="S2" s="105">
        <v>0</v>
      </c>
      <c r="T2" s="102">
        <v>39</v>
      </c>
      <c r="U2" s="107"/>
      <c r="V2" s="106">
        <v>0.6</v>
      </c>
      <c r="W2" s="106">
        <v>0.4</v>
      </c>
      <c r="X2" s="107">
        <v>203058</v>
      </c>
      <c r="Y2" s="107">
        <v>207307</v>
      </c>
      <c r="Z2" s="72">
        <v>203415</v>
      </c>
      <c r="AA2" s="72"/>
      <c r="AB2" s="72"/>
      <c r="AC2" s="72"/>
      <c r="AD2" s="72"/>
      <c r="AE2" s="72"/>
      <c r="AF2" s="72"/>
      <c r="AG2" s="72"/>
      <c r="AH2" s="72"/>
      <c r="AI2" s="72"/>
      <c r="AJ2" s="74"/>
      <c r="AK2" s="75">
        <f>SUM(Y2:Z2)</f>
        <v>410722</v>
      </c>
      <c r="AL2" s="22">
        <f>SUM(AK2/2)-(X2)</f>
        <v>2303</v>
      </c>
      <c r="AM2" s="76"/>
      <c r="AO2" s="136"/>
      <c r="AP2" s="138">
        <v>75000</v>
      </c>
      <c r="AQ2" s="138">
        <v>58000</v>
      </c>
      <c r="AR2" s="138">
        <v>378706.16</v>
      </c>
      <c r="AS2" s="138">
        <v>0</v>
      </c>
      <c r="AT2" s="138"/>
      <c r="AU2" s="138">
        <v>133000</v>
      </c>
      <c r="AV2" s="138">
        <v>0</v>
      </c>
      <c r="AW2" s="135"/>
      <c r="AX2" s="31"/>
      <c r="AY2" s="31"/>
      <c r="AZ2" s="30"/>
      <c r="BA2" s="95"/>
      <c r="BB2" s="31"/>
      <c r="BC2" s="44"/>
      <c r="BR2" s="36"/>
    </row>
    <row r="3" spans="1:70">
      <c r="A3" s="102" t="s">
        <v>71</v>
      </c>
      <c r="B3" s="102" t="s">
        <v>68</v>
      </c>
      <c r="C3" s="102" t="s">
        <v>72</v>
      </c>
      <c r="D3" s="103" t="s">
        <v>73</v>
      </c>
      <c r="E3" s="103">
        <v>1</v>
      </c>
      <c r="F3" s="108">
        <v>2</v>
      </c>
      <c r="G3" s="109">
        <v>19</v>
      </c>
      <c r="H3" s="110"/>
      <c r="I3" s="110">
        <v>30</v>
      </c>
      <c r="J3" s="110">
        <v>25</v>
      </c>
      <c r="K3" s="110">
        <v>8</v>
      </c>
      <c r="L3" s="110">
        <v>12</v>
      </c>
      <c r="M3" s="110">
        <v>11</v>
      </c>
      <c r="N3" s="110">
        <v>11</v>
      </c>
      <c r="O3" s="105">
        <v>1</v>
      </c>
      <c r="P3" s="105"/>
      <c r="Q3" s="102"/>
      <c r="R3" s="105">
        <v>130</v>
      </c>
      <c r="S3" s="105">
        <v>1</v>
      </c>
      <c r="T3" s="102">
        <v>61</v>
      </c>
      <c r="U3" s="107"/>
      <c r="V3" s="106">
        <v>0.4</v>
      </c>
      <c r="W3" s="106">
        <v>0.6</v>
      </c>
      <c r="X3" s="107">
        <v>395754</v>
      </c>
      <c r="Y3" s="107">
        <v>362236</v>
      </c>
      <c r="Z3" s="72">
        <v>385142</v>
      </c>
      <c r="AA3" s="72"/>
      <c r="AB3" s="72"/>
      <c r="AC3" s="72"/>
      <c r="AD3" s="72"/>
      <c r="AE3" s="72"/>
      <c r="AF3" s="72"/>
      <c r="AG3" s="72"/>
      <c r="AH3" s="72"/>
      <c r="AI3" s="72"/>
      <c r="AJ3" s="74"/>
      <c r="AK3" s="139">
        <f t="shared" ref="AK3:AK15" si="0">SUM(Y3:Z3)</f>
        <v>747378</v>
      </c>
      <c r="AL3" s="137">
        <f t="shared" ref="AL3:AL15" si="1">SUM(AK3/2)-(X3)</f>
        <v>-22065</v>
      </c>
      <c r="AM3" s="76"/>
      <c r="AO3" s="136"/>
      <c r="AP3" s="138">
        <v>20300</v>
      </c>
      <c r="AQ3" s="138">
        <v>50000</v>
      </c>
      <c r="AR3" s="138">
        <v>927000.08</v>
      </c>
      <c r="AS3" s="138">
        <v>0</v>
      </c>
      <c r="AT3" s="138"/>
      <c r="AU3" s="138">
        <v>70300</v>
      </c>
      <c r="AV3" s="138">
        <v>0</v>
      </c>
      <c r="AW3" s="135"/>
      <c r="AX3" s="31"/>
      <c r="AY3" s="31"/>
      <c r="AZ3" s="30"/>
      <c r="BA3" s="95"/>
      <c r="BB3" s="31"/>
      <c r="BC3" s="44"/>
      <c r="BR3" s="36"/>
    </row>
    <row r="4" spans="1:70">
      <c r="A4" s="102" t="s">
        <v>74</v>
      </c>
      <c r="B4" s="102" t="s">
        <v>68</v>
      </c>
      <c r="C4" s="102" t="s">
        <v>72</v>
      </c>
      <c r="D4" s="103" t="s">
        <v>75</v>
      </c>
      <c r="E4" s="103">
        <v>1</v>
      </c>
      <c r="F4" s="102"/>
      <c r="G4" s="109">
        <v>12</v>
      </c>
      <c r="H4" s="110"/>
      <c r="I4" s="110">
        <v>24</v>
      </c>
      <c r="J4" s="110">
        <v>20</v>
      </c>
      <c r="K4" s="110">
        <v>19</v>
      </c>
      <c r="L4" s="110">
        <v>8</v>
      </c>
      <c r="M4" s="110">
        <v>1</v>
      </c>
      <c r="N4" s="110">
        <v>7</v>
      </c>
      <c r="O4" s="105">
        <v>4</v>
      </c>
      <c r="P4" s="105">
        <v>40</v>
      </c>
      <c r="Q4" s="102">
        <v>135</v>
      </c>
      <c r="R4" s="105">
        <v>123</v>
      </c>
      <c r="S4" s="105">
        <v>12</v>
      </c>
      <c r="T4" s="102">
        <v>44</v>
      </c>
      <c r="U4" s="107"/>
      <c r="V4" s="106">
        <v>0.6</v>
      </c>
      <c r="W4" s="106">
        <v>0.4</v>
      </c>
      <c r="X4" s="107">
        <v>402250</v>
      </c>
      <c r="Y4" s="103">
        <v>390573</v>
      </c>
      <c r="Z4" s="72">
        <v>402183</v>
      </c>
      <c r="AA4" s="72"/>
      <c r="AB4" s="72"/>
      <c r="AC4" s="72"/>
      <c r="AD4" s="72"/>
      <c r="AE4" s="72"/>
      <c r="AF4" s="72"/>
      <c r="AG4" s="72"/>
      <c r="AH4" s="72"/>
      <c r="AI4" s="72"/>
      <c r="AJ4" s="74"/>
      <c r="AK4" s="139">
        <f t="shared" si="0"/>
        <v>792756</v>
      </c>
      <c r="AL4" s="137">
        <f t="shared" si="1"/>
        <v>-5872</v>
      </c>
      <c r="AM4" s="76"/>
      <c r="AO4" s="136"/>
      <c r="AP4" s="138">
        <v>10000</v>
      </c>
      <c r="AQ4" s="138">
        <v>10000</v>
      </c>
      <c r="AR4" s="138">
        <v>993670</v>
      </c>
      <c r="AS4" s="138">
        <v>0</v>
      </c>
      <c r="AT4" s="138"/>
      <c r="AU4" s="138">
        <v>20000</v>
      </c>
      <c r="AV4" s="138">
        <v>0</v>
      </c>
      <c r="AW4" s="135"/>
      <c r="AX4" s="31"/>
      <c r="AY4" s="31"/>
      <c r="AZ4" s="30"/>
      <c r="BA4" s="95"/>
      <c r="BB4" s="31"/>
      <c r="BC4" s="44"/>
      <c r="BR4" s="36"/>
    </row>
    <row r="5" spans="1:70">
      <c r="A5" s="102" t="s">
        <v>76</v>
      </c>
      <c r="B5" s="102" t="s">
        <v>68</v>
      </c>
      <c r="C5" s="102" t="s">
        <v>77</v>
      </c>
      <c r="D5" s="103" t="s">
        <v>75</v>
      </c>
      <c r="E5" s="103">
        <v>1</v>
      </c>
      <c r="F5" s="102"/>
      <c r="G5" s="109">
        <v>13</v>
      </c>
      <c r="H5" s="110"/>
      <c r="I5" s="110">
        <v>32</v>
      </c>
      <c r="J5" s="110">
        <v>19</v>
      </c>
      <c r="K5" s="110">
        <v>8</v>
      </c>
      <c r="L5" s="110">
        <v>17</v>
      </c>
      <c r="M5" s="110">
        <v>1</v>
      </c>
      <c r="N5" s="110">
        <v>14</v>
      </c>
      <c r="O5" s="105">
        <v>11</v>
      </c>
      <c r="P5" s="105">
        <v>48</v>
      </c>
      <c r="Q5" s="102">
        <v>163</v>
      </c>
      <c r="R5" s="105">
        <v>163</v>
      </c>
      <c r="S5" s="105">
        <v>0</v>
      </c>
      <c r="T5" s="102">
        <v>87</v>
      </c>
      <c r="U5" s="107"/>
      <c r="V5" s="111">
        <v>0.47</v>
      </c>
      <c r="W5" s="111">
        <v>0.53</v>
      </c>
      <c r="X5" s="107">
        <v>533785</v>
      </c>
      <c r="Y5" s="112">
        <v>605932</v>
      </c>
      <c r="Z5" s="72">
        <v>513851</v>
      </c>
      <c r="AA5" s="72"/>
      <c r="AB5" s="72"/>
      <c r="AC5" s="72"/>
      <c r="AD5" s="72"/>
      <c r="AE5" s="72"/>
      <c r="AF5" s="72"/>
      <c r="AG5" s="72"/>
      <c r="AH5" s="72"/>
      <c r="AI5" s="72"/>
      <c r="AJ5" s="74"/>
      <c r="AK5" s="139">
        <f t="shared" si="0"/>
        <v>1119783</v>
      </c>
      <c r="AL5" s="137">
        <f t="shared" si="1"/>
        <v>26106.5</v>
      </c>
      <c r="AM5" s="76"/>
      <c r="AO5" s="136"/>
      <c r="AP5" s="138">
        <v>325000</v>
      </c>
      <c r="AQ5" s="138">
        <v>175000</v>
      </c>
      <c r="AR5" s="138">
        <v>845138.2</v>
      </c>
      <c r="AS5" s="138">
        <v>0</v>
      </c>
      <c r="AT5" s="138"/>
      <c r="AU5" s="138">
        <v>500000</v>
      </c>
      <c r="AV5" s="138">
        <v>0</v>
      </c>
      <c r="AW5" s="135"/>
      <c r="AX5" s="31"/>
      <c r="AY5" s="31"/>
      <c r="AZ5" s="30"/>
      <c r="BA5" s="95"/>
      <c r="BB5" s="31"/>
      <c r="BC5" s="44"/>
      <c r="BR5" s="36"/>
    </row>
    <row r="6" spans="1:70">
      <c r="A6" s="102" t="s">
        <v>78</v>
      </c>
      <c r="B6" s="102" t="s">
        <v>68</v>
      </c>
      <c r="C6" s="102" t="s">
        <v>72</v>
      </c>
      <c r="D6" s="103" t="s">
        <v>75</v>
      </c>
      <c r="E6" s="103">
        <v>1</v>
      </c>
      <c r="F6" s="102"/>
      <c r="G6" s="109">
        <v>38</v>
      </c>
      <c r="H6" s="110"/>
      <c r="I6" s="110">
        <v>32</v>
      </c>
      <c r="J6" s="110">
        <v>13</v>
      </c>
      <c r="K6" s="110">
        <v>15</v>
      </c>
      <c r="L6" s="110">
        <v>14</v>
      </c>
      <c r="M6" s="110">
        <v>2</v>
      </c>
      <c r="N6" s="110">
        <v>21</v>
      </c>
      <c r="O6" s="105">
        <v>3</v>
      </c>
      <c r="P6" s="105">
        <v>37</v>
      </c>
      <c r="Q6" s="102">
        <v>175</v>
      </c>
      <c r="R6" s="105">
        <v>168</v>
      </c>
      <c r="S6" s="105">
        <v>0</v>
      </c>
      <c r="T6" s="102">
        <v>88</v>
      </c>
      <c r="U6" s="107"/>
      <c r="V6" s="111">
        <v>0.4</v>
      </c>
      <c r="W6" s="111">
        <v>0.6</v>
      </c>
      <c r="X6" s="107">
        <v>391996</v>
      </c>
      <c r="Y6" s="107">
        <v>415612</v>
      </c>
      <c r="Z6" s="72">
        <v>375421</v>
      </c>
      <c r="AA6" s="72"/>
      <c r="AB6" s="72"/>
      <c r="AC6" s="72"/>
      <c r="AD6" s="72"/>
      <c r="AE6" s="72"/>
      <c r="AF6" s="72"/>
      <c r="AG6" s="72"/>
      <c r="AH6" s="72"/>
      <c r="AI6" s="72"/>
      <c r="AJ6" s="74"/>
      <c r="AK6" s="139">
        <f t="shared" si="0"/>
        <v>791033</v>
      </c>
      <c r="AL6" s="137">
        <f t="shared" si="1"/>
        <v>3520.5</v>
      </c>
      <c r="AM6" s="76"/>
      <c r="AO6" s="136"/>
      <c r="AP6" s="138">
        <v>105000</v>
      </c>
      <c r="AQ6" s="138">
        <v>73000</v>
      </c>
      <c r="AR6" s="138">
        <v>809829.91999999993</v>
      </c>
      <c r="AS6" s="138">
        <v>0</v>
      </c>
      <c r="AT6" s="138"/>
      <c r="AU6" s="138">
        <v>178000</v>
      </c>
      <c r="AV6" s="138">
        <v>0</v>
      </c>
      <c r="AW6" s="135"/>
      <c r="AX6" s="31"/>
      <c r="AY6" s="31"/>
      <c r="AZ6" s="30"/>
      <c r="BA6" s="95"/>
      <c r="BB6" s="31"/>
      <c r="BC6" s="44"/>
      <c r="BR6" s="36"/>
    </row>
    <row r="7" spans="1:70">
      <c r="A7" s="102" t="s">
        <v>79</v>
      </c>
      <c r="B7" s="102" t="s">
        <v>68</v>
      </c>
      <c r="C7" s="102" t="s">
        <v>80</v>
      </c>
      <c r="D7" s="103" t="s">
        <v>75</v>
      </c>
      <c r="E7" s="103">
        <v>1</v>
      </c>
      <c r="F7" s="102"/>
      <c r="G7" s="109">
        <v>20</v>
      </c>
      <c r="H7" s="110"/>
      <c r="I7" s="110">
        <v>37</v>
      </c>
      <c r="J7" s="110">
        <v>26</v>
      </c>
      <c r="K7" s="110">
        <v>12</v>
      </c>
      <c r="L7" s="110">
        <v>10</v>
      </c>
      <c r="M7" s="110">
        <v>0</v>
      </c>
      <c r="N7" s="110">
        <v>12</v>
      </c>
      <c r="O7" s="105">
        <v>8</v>
      </c>
      <c r="P7" s="105">
        <v>19</v>
      </c>
      <c r="Q7" s="102">
        <v>144</v>
      </c>
      <c r="R7" s="105">
        <v>144</v>
      </c>
      <c r="S7" s="105">
        <v>0</v>
      </c>
      <c r="T7" s="102">
        <v>77</v>
      </c>
      <c r="U7" s="107"/>
      <c r="V7" s="111">
        <v>0.55000000000000004</v>
      </c>
      <c r="W7" s="111">
        <v>0.45</v>
      </c>
      <c r="X7" s="107">
        <v>417762</v>
      </c>
      <c r="Y7" s="103">
        <v>365651</v>
      </c>
      <c r="Z7" s="72">
        <v>337189</v>
      </c>
      <c r="AA7" s="72"/>
      <c r="AB7" s="72"/>
      <c r="AC7" s="72"/>
      <c r="AD7" s="72"/>
      <c r="AE7" s="72"/>
      <c r="AF7" s="72"/>
      <c r="AG7" s="72"/>
      <c r="AH7" s="72"/>
      <c r="AI7" s="72"/>
      <c r="AJ7" s="74"/>
      <c r="AK7" s="139">
        <f t="shared" si="0"/>
        <v>702840</v>
      </c>
      <c r="AL7" s="137">
        <f t="shared" si="1"/>
        <v>-66342</v>
      </c>
      <c r="AM7" s="76"/>
      <c r="AO7" s="136"/>
      <c r="AP7" s="138">
        <v>200000</v>
      </c>
      <c r="AQ7" s="138">
        <v>67500</v>
      </c>
      <c r="AR7" s="138">
        <v>785260.24</v>
      </c>
      <c r="AS7" s="138">
        <v>0</v>
      </c>
      <c r="AT7" s="138"/>
      <c r="AU7" s="138">
        <v>267500</v>
      </c>
      <c r="AV7" s="138">
        <v>0</v>
      </c>
      <c r="AW7" s="135"/>
      <c r="AX7" s="31"/>
      <c r="AY7" s="31"/>
      <c r="AZ7" s="30"/>
      <c r="BA7" s="95"/>
      <c r="BB7" s="31"/>
      <c r="BC7" s="44"/>
      <c r="BR7" s="36"/>
    </row>
    <row r="8" spans="1:70">
      <c r="A8" s="113" t="s">
        <v>81</v>
      </c>
      <c r="B8" s="102" t="s">
        <v>68</v>
      </c>
      <c r="C8" s="114" t="s">
        <v>82</v>
      </c>
      <c r="D8" s="103" t="s">
        <v>75</v>
      </c>
      <c r="E8" s="103">
        <v>1</v>
      </c>
      <c r="F8" s="102"/>
      <c r="G8" s="109">
        <v>15</v>
      </c>
      <c r="H8" s="110"/>
      <c r="I8" s="110">
        <v>27</v>
      </c>
      <c r="J8" s="110">
        <v>14</v>
      </c>
      <c r="K8" s="110">
        <v>10</v>
      </c>
      <c r="L8" s="110">
        <v>8</v>
      </c>
      <c r="M8" s="110">
        <v>2</v>
      </c>
      <c r="N8" s="110">
        <v>6</v>
      </c>
      <c r="O8" s="105">
        <v>3</v>
      </c>
      <c r="P8" s="105">
        <v>11</v>
      </c>
      <c r="Q8" s="102">
        <v>96</v>
      </c>
      <c r="R8" s="105">
        <v>83</v>
      </c>
      <c r="S8" s="105">
        <v>12</v>
      </c>
      <c r="T8" s="102">
        <v>51</v>
      </c>
      <c r="U8" s="107"/>
      <c r="V8" s="106">
        <v>0.6</v>
      </c>
      <c r="W8" s="106">
        <v>0.4</v>
      </c>
      <c r="X8" s="107">
        <v>331998</v>
      </c>
      <c r="Y8" s="103">
        <v>319794</v>
      </c>
      <c r="Z8" s="72">
        <v>340421</v>
      </c>
      <c r="AA8" s="72"/>
      <c r="AB8" s="72"/>
      <c r="AC8" s="72"/>
      <c r="AD8" s="72"/>
      <c r="AE8" s="72"/>
      <c r="AF8" s="72"/>
      <c r="AG8" s="72"/>
      <c r="AH8" s="72"/>
      <c r="AI8" s="72"/>
      <c r="AJ8" s="74"/>
      <c r="AK8" s="139">
        <f t="shared" si="0"/>
        <v>660215</v>
      </c>
      <c r="AL8" s="137">
        <f t="shared" si="1"/>
        <v>-1890.5</v>
      </c>
      <c r="AM8" s="76"/>
      <c r="AO8" s="136"/>
      <c r="AP8" s="138">
        <v>200000</v>
      </c>
      <c r="AQ8" s="138">
        <v>81700</v>
      </c>
      <c r="AR8" s="138">
        <v>554934.96</v>
      </c>
      <c r="AS8" s="138">
        <v>0</v>
      </c>
      <c r="AT8" s="138"/>
      <c r="AU8" s="138">
        <v>281700</v>
      </c>
      <c r="AV8" s="138">
        <v>0</v>
      </c>
      <c r="AW8" s="135"/>
      <c r="AX8" s="31"/>
      <c r="AY8" s="31"/>
      <c r="AZ8" s="30"/>
      <c r="BA8" s="95"/>
      <c r="BB8" s="31"/>
      <c r="BC8" s="44"/>
      <c r="BR8" s="36"/>
    </row>
    <row r="9" spans="1:70" s="57" customFormat="1">
      <c r="A9" s="102" t="s">
        <v>83</v>
      </c>
      <c r="B9" s="102" t="s">
        <v>68</v>
      </c>
      <c r="C9" s="102" t="s">
        <v>84</v>
      </c>
      <c r="D9" s="103" t="s">
        <v>73</v>
      </c>
      <c r="E9" s="103">
        <v>1</v>
      </c>
      <c r="F9" s="108">
        <v>2</v>
      </c>
      <c r="G9" s="109">
        <v>16</v>
      </c>
      <c r="H9" s="110"/>
      <c r="I9" s="110">
        <v>17</v>
      </c>
      <c r="J9" s="110">
        <v>17</v>
      </c>
      <c r="K9" s="110">
        <v>22</v>
      </c>
      <c r="L9" s="110">
        <v>15</v>
      </c>
      <c r="M9" s="110">
        <v>12</v>
      </c>
      <c r="N9" s="110">
        <v>11</v>
      </c>
      <c r="O9" s="105">
        <v>13</v>
      </c>
      <c r="P9" s="105">
        <v>28</v>
      </c>
      <c r="Q9" s="102">
        <v>151</v>
      </c>
      <c r="R9" s="105">
        <v>141</v>
      </c>
      <c r="S9" s="105">
        <v>10</v>
      </c>
      <c r="T9" s="102">
        <v>53</v>
      </c>
      <c r="U9" s="107"/>
      <c r="V9" s="111">
        <v>0.6</v>
      </c>
      <c r="W9" s="111">
        <v>0.4</v>
      </c>
      <c r="X9" s="107">
        <v>364714</v>
      </c>
      <c r="Y9" s="103">
        <v>323794</v>
      </c>
      <c r="Z9" s="34">
        <v>394152</v>
      </c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139">
        <f t="shared" si="0"/>
        <v>717946</v>
      </c>
      <c r="AL9" s="137">
        <f t="shared" si="1"/>
        <v>-5741</v>
      </c>
      <c r="AM9" s="77"/>
      <c r="AN9" s="77"/>
      <c r="AO9" s="136"/>
      <c r="AP9" s="138">
        <v>120000</v>
      </c>
      <c r="AQ9" s="138">
        <v>100000</v>
      </c>
      <c r="AR9" s="138">
        <v>699079.27999999991</v>
      </c>
      <c r="AS9" s="138">
        <v>0</v>
      </c>
      <c r="AT9" s="138"/>
      <c r="AU9" s="138">
        <v>220000</v>
      </c>
      <c r="AV9" s="138">
        <v>0</v>
      </c>
      <c r="AW9" s="135"/>
      <c r="AX9" s="34"/>
      <c r="AY9" s="34"/>
      <c r="AZ9" s="30"/>
      <c r="BA9" s="95"/>
      <c r="BB9" s="34"/>
      <c r="BC9" s="44"/>
    </row>
    <row r="10" spans="1:70">
      <c r="A10" s="102" t="s">
        <v>85</v>
      </c>
      <c r="B10" s="102" t="s">
        <v>68</v>
      </c>
      <c r="C10" s="102" t="s">
        <v>84</v>
      </c>
      <c r="D10" s="103" t="s">
        <v>75</v>
      </c>
      <c r="E10" s="103">
        <v>1</v>
      </c>
      <c r="F10" s="102"/>
      <c r="G10" s="109">
        <v>16</v>
      </c>
      <c r="H10" s="110"/>
      <c r="I10" s="110">
        <v>36</v>
      </c>
      <c r="J10" s="110">
        <v>34</v>
      </c>
      <c r="K10" s="110">
        <v>8</v>
      </c>
      <c r="L10" s="16">
        <v>10</v>
      </c>
      <c r="M10" s="16">
        <v>13</v>
      </c>
      <c r="N10" s="110">
        <v>9</v>
      </c>
      <c r="O10" s="16">
        <v>12</v>
      </c>
      <c r="P10" s="10">
        <v>29</v>
      </c>
      <c r="Q10" s="16">
        <v>151</v>
      </c>
      <c r="R10" s="105">
        <v>144</v>
      </c>
      <c r="S10" s="105">
        <v>7</v>
      </c>
      <c r="T10" s="102">
        <v>59</v>
      </c>
      <c r="V10" s="111">
        <v>0.45</v>
      </c>
      <c r="W10" s="111">
        <v>0.55000000000000004</v>
      </c>
      <c r="X10" s="107">
        <v>463977</v>
      </c>
      <c r="Y10" s="103">
        <v>489222</v>
      </c>
      <c r="Z10" s="16">
        <v>433124</v>
      </c>
      <c r="AK10" s="139">
        <f t="shared" si="0"/>
        <v>922346</v>
      </c>
      <c r="AL10" s="137">
        <f t="shared" si="1"/>
        <v>-2804</v>
      </c>
      <c r="AM10" s="76"/>
      <c r="AO10" s="136"/>
      <c r="AP10" s="138">
        <v>250000</v>
      </c>
      <c r="AQ10" s="138">
        <v>238895</v>
      </c>
      <c r="AR10" s="138">
        <v>680327.04</v>
      </c>
      <c r="AS10" s="138">
        <v>0</v>
      </c>
      <c r="AT10" s="138"/>
      <c r="AU10" s="138">
        <v>488895</v>
      </c>
      <c r="AV10" s="138">
        <v>0</v>
      </c>
      <c r="AW10" s="135"/>
      <c r="AZ10" s="30"/>
      <c r="BA10" s="95"/>
      <c r="BC10" s="44"/>
    </row>
    <row r="11" spans="1:70">
      <c r="A11" s="127" t="s">
        <v>86</v>
      </c>
      <c r="B11" s="127" t="s">
        <v>68</v>
      </c>
      <c r="C11" s="127" t="s">
        <v>72</v>
      </c>
      <c r="D11" s="128" t="s">
        <v>87</v>
      </c>
      <c r="E11" s="128"/>
      <c r="F11" s="127">
        <v>8.5</v>
      </c>
      <c r="G11" s="115">
        <f>SUM(G2:G10)</f>
        <v>159</v>
      </c>
      <c r="H11" s="115">
        <f t="shared" ref="H11:BC11" si="2">SUM(H2:H10)</f>
        <v>0</v>
      </c>
      <c r="I11" s="115">
        <f t="shared" si="2"/>
        <v>261</v>
      </c>
      <c r="J11" s="115">
        <f t="shared" si="2"/>
        <v>182</v>
      </c>
      <c r="K11" s="115">
        <f t="shared" si="2"/>
        <v>104</v>
      </c>
      <c r="L11" s="115">
        <f t="shared" si="2"/>
        <v>102</v>
      </c>
      <c r="M11" s="115">
        <f t="shared" si="2"/>
        <v>48</v>
      </c>
      <c r="N11" s="115">
        <f t="shared" si="2"/>
        <v>97</v>
      </c>
      <c r="O11" s="115">
        <f t="shared" si="2"/>
        <v>56</v>
      </c>
      <c r="P11" s="115">
        <f t="shared" si="2"/>
        <v>223</v>
      </c>
      <c r="Q11" s="115">
        <f t="shared" si="2"/>
        <v>1099</v>
      </c>
      <c r="R11" s="115">
        <f t="shared" si="2"/>
        <v>1180</v>
      </c>
      <c r="S11" s="115">
        <f t="shared" si="2"/>
        <v>42</v>
      </c>
      <c r="T11" s="115">
        <f t="shared" si="2"/>
        <v>559</v>
      </c>
      <c r="U11" s="115">
        <f t="shared" si="2"/>
        <v>0</v>
      </c>
      <c r="V11" s="134">
        <v>0.55000000000000004</v>
      </c>
      <c r="W11" s="134">
        <v>0.45</v>
      </c>
      <c r="X11" s="115">
        <f t="shared" si="2"/>
        <v>3505294</v>
      </c>
      <c r="Y11" s="115">
        <f t="shared" si="2"/>
        <v>3480121</v>
      </c>
      <c r="Z11" s="115">
        <f t="shared" si="2"/>
        <v>3384898</v>
      </c>
      <c r="AA11" s="115">
        <f t="shared" si="2"/>
        <v>0</v>
      </c>
      <c r="AB11" s="115">
        <f t="shared" si="2"/>
        <v>0</v>
      </c>
      <c r="AC11" s="115">
        <f t="shared" si="2"/>
        <v>0</v>
      </c>
      <c r="AD11" s="115">
        <f t="shared" si="2"/>
        <v>0</v>
      </c>
      <c r="AE11" s="115">
        <f t="shared" si="2"/>
        <v>0</v>
      </c>
      <c r="AF11" s="115">
        <f t="shared" si="2"/>
        <v>0</v>
      </c>
      <c r="AG11" s="115">
        <f t="shared" si="2"/>
        <v>0</v>
      </c>
      <c r="AH11" s="115">
        <f t="shared" si="2"/>
        <v>0</v>
      </c>
      <c r="AI11" s="115">
        <f t="shared" si="2"/>
        <v>0</v>
      </c>
      <c r="AJ11" s="115">
        <f t="shared" si="2"/>
        <v>0</v>
      </c>
      <c r="AK11" s="139">
        <f t="shared" si="0"/>
        <v>6865019</v>
      </c>
      <c r="AL11" s="137"/>
      <c r="AM11" s="115">
        <v>-9151</v>
      </c>
      <c r="AN11" s="115">
        <f t="shared" si="2"/>
        <v>0</v>
      </c>
      <c r="AO11" s="136"/>
      <c r="AP11" s="138">
        <v>1305300</v>
      </c>
      <c r="AQ11" s="138">
        <v>854095</v>
      </c>
      <c r="AR11" s="138">
        <v>6673945.8800000008</v>
      </c>
      <c r="AS11" s="138">
        <v>0</v>
      </c>
      <c r="AT11" s="138"/>
      <c r="AU11" s="138">
        <v>2159395</v>
      </c>
      <c r="AV11" s="138">
        <v>0</v>
      </c>
      <c r="AW11" s="135"/>
      <c r="AX11" s="115">
        <f t="shared" si="2"/>
        <v>0</v>
      </c>
      <c r="AY11" s="115">
        <f t="shared" si="2"/>
        <v>0</v>
      </c>
      <c r="AZ11" s="115">
        <f t="shared" si="2"/>
        <v>0</v>
      </c>
      <c r="BA11" s="115">
        <f t="shared" si="2"/>
        <v>0</v>
      </c>
      <c r="BB11" s="115">
        <f t="shared" si="2"/>
        <v>0</v>
      </c>
      <c r="BC11" s="115">
        <f t="shared" si="2"/>
        <v>0</v>
      </c>
    </row>
    <row r="12" spans="1:70">
      <c r="A12" s="116"/>
      <c r="B12" s="116"/>
      <c r="C12" s="116"/>
      <c r="D12" s="116"/>
      <c r="E12" s="116"/>
      <c r="F12" s="116"/>
      <c r="G12" s="116"/>
      <c r="I12" s="116"/>
      <c r="J12" s="116"/>
      <c r="K12" s="116"/>
      <c r="N12" s="116"/>
      <c r="P12" s="62"/>
      <c r="R12" s="116"/>
      <c r="S12" s="116"/>
      <c r="T12" s="116"/>
      <c r="V12" s="116"/>
      <c r="W12" s="116"/>
      <c r="X12" s="116"/>
      <c r="Y12" s="116"/>
      <c r="AK12" s="139">
        <f t="shared" si="0"/>
        <v>0</v>
      </c>
      <c r="AL12" s="137">
        <f t="shared" si="1"/>
        <v>0</v>
      </c>
      <c r="AM12" s="76"/>
      <c r="AO12" s="22"/>
      <c r="AT12" s="86"/>
      <c r="AZ12" s="30"/>
      <c r="BA12" s="95"/>
      <c r="BC12" s="44"/>
    </row>
    <row r="13" spans="1:70">
      <c r="A13" s="129" t="s">
        <v>88</v>
      </c>
      <c r="B13" s="117" t="s">
        <v>68</v>
      </c>
      <c r="C13" s="117" t="s">
        <v>89</v>
      </c>
      <c r="D13" s="130" t="s">
        <v>75</v>
      </c>
      <c r="E13" s="130">
        <v>1</v>
      </c>
      <c r="F13" s="117"/>
      <c r="G13" s="117">
        <v>23</v>
      </c>
      <c r="I13" s="117">
        <v>26</v>
      </c>
      <c r="J13" s="117">
        <v>26</v>
      </c>
      <c r="K13" s="117">
        <v>24</v>
      </c>
      <c r="L13" s="16">
        <v>11</v>
      </c>
      <c r="M13" s="16">
        <v>2</v>
      </c>
      <c r="N13" s="117">
        <v>13</v>
      </c>
      <c r="O13" s="16">
        <v>11</v>
      </c>
      <c r="P13" s="62">
        <v>31</v>
      </c>
      <c r="Q13" s="16">
        <v>144</v>
      </c>
      <c r="R13" s="117">
        <v>124</v>
      </c>
      <c r="S13" s="117">
        <v>20</v>
      </c>
      <c r="T13" s="117">
        <v>67</v>
      </c>
      <c r="V13" s="120">
        <v>0.55000000000000004</v>
      </c>
      <c r="W13" s="120">
        <v>0.57999999999999996</v>
      </c>
      <c r="X13" s="121">
        <v>380281</v>
      </c>
      <c r="Y13" s="122">
        <v>357298</v>
      </c>
      <c r="Z13" s="16">
        <v>345557</v>
      </c>
      <c r="AK13" s="139">
        <f t="shared" si="0"/>
        <v>702855</v>
      </c>
      <c r="AL13" s="137">
        <f t="shared" si="1"/>
        <v>-28853.5</v>
      </c>
      <c r="AM13" s="76"/>
      <c r="AO13" s="136"/>
      <c r="AP13" s="138">
        <v>222230</v>
      </c>
      <c r="AQ13" s="138">
        <v>108200</v>
      </c>
      <c r="AR13" s="138">
        <v>627878.12</v>
      </c>
      <c r="AS13" s="138">
        <v>0</v>
      </c>
      <c r="AT13" s="138"/>
      <c r="AU13" s="138">
        <v>330430</v>
      </c>
      <c r="AV13" s="138">
        <v>0</v>
      </c>
      <c r="AW13" s="135"/>
      <c r="AZ13" s="30"/>
      <c r="BA13" s="95"/>
      <c r="BC13" s="44"/>
    </row>
    <row r="14" spans="1:70">
      <c r="A14" s="102" t="s">
        <v>90</v>
      </c>
      <c r="B14" s="102" t="s">
        <v>68</v>
      </c>
      <c r="C14" s="102" t="s">
        <v>91</v>
      </c>
      <c r="D14" s="131" t="s">
        <v>75</v>
      </c>
      <c r="E14" s="131">
        <v>1</v>
      </c>
      <c r="F14" s="118"/>
      <c r="G14" s="118">
        <v>18</v>
      </c>
      <c r="I14" s="118">
        <v>29</v>
      </c>
      <c r="J14" s="118">
        <v>21</v>
      </c>
      <c r="K14" s="118">
        <v>15</v>
      </c>
      <c r="L14" s="16">
        <v>18</v>
      </c>
      <c r="M14" s="16">
        <v>4</v>
      </c>
      <c r="N14" s="118">
        <v>15</v>
      </c>
      <c r="O14" s="16">
        <v>10</v>
      </c>
      <c r="P14" s="16">
        <v>27</v>
      </c>
      <c r="Q14" s="16">
        <v>157</v>
      </c>
      <c r="R14" s="118">
        <v>134</v>
      </c>
      <c r="S14" s="118">
        <v>21</v>
      </c>
      <c r="T14" s="118">
        <v>66</v>
      </c>
      <c r="V14" s="106">
        <v>0.55000000000000004</v>
      </c>
      <c r="W14" s="106">
        <v>0.45</v>
      </c>
      <c r="X14" s="112">
        <v>387217</v>
      </c>
      <c r="Y14" s="123">
        <v>359555</v>
      </c>
      <c r="Z14" s="16">
        <v>355264</v>
      </c>
      <c r="AK14" s="139">
        <f t="shared" si="0"/>
        <v>714819</v>
      </c>
      <c r="AL14" s="137">
        <f t="shared" si="1"/>
        <v>-29807.5</v>
      </c>
      <c r="AM14" s="76"/>
      <c r="AO14" s="136"/>
      <c r="AP14" s="138">
        <v>111115</v>
      </c>
      <c r="AQ14" s="138">
        <v>106200</v>
      </c>
      <c r="AR14" s="138">
        <v>758471.84</v>
      </c>
      <c r="AS14" s="138">
        <v>0</v>
      </c>
      <c r="AT14" s="138"/>
      <c r="AU14" s="138">
        <v>217315</v>
      </c>
      <c r="AV14" s="138">
        <v>0</v>
      </c>
      <c r="AW14" s="135"/>
      <c r="AZ14" s="30"/>
      <c r="BA14" s="95"/>
      <c r="BC14" s="44"/>
    </row>
    <row r="15" spans="1:70" s="39" customFormat="1">
      <c r="A15" s="132" t="s">
        <v>92</v>
      </c>
      <c r="B15" s="132" t="s">
        <v>68</v>
      </c>
      <c r="C15" s="132" t="s">
        <v>91</v>
      </c>
      <c r="D15" s="133" t="s">
        <v>93</v>
      </c>
      <c r="E15" s="133"/>
      <c r="F15" s="132">
        <v>1.05</v>
      </c>
      <c r="G15" s="119">
        <f t="shared" ref="G15" si="3">SUM(G11,G13,G14)</f>
        <v>200</v>
      </c>
      <c r="I15" s="119">
        <f t="shared" ref="I15:K15" si="4">SUM(I11,I13,I14)</f>
        <v>316</v>
      </c>
      <c r="J15" s="119">
        <f t="shared" si="4"/>
        <v>229</v>
      </c>
      <c r="K15" s="119">
        <f t="shared" si="4"/>
        <v>143</v>
      </c>
      <c r="L15" s="39">
        <v>131</v>
      </c>
      <c r="M15" s="39">
        <v>54</v>
      </c>
      <c r="N15" s="119">
        <f t="shared" ref="N15" si="5">SUM(N11,N13,N14)</f>
        <v>125</v>
      </c>
      <c r="O15" s="39">
        <v>77</v>
      </c>
      <c r="P15" s="39">
        <v>281</v>
      </c>
      <c r="Q15" s="39">
        <v>1400</v>
      </c>
      <c r="R15" s="119">
        <f t="shared" ref="R15:T15" si="6">SUM(R11,R13,R14)</f>
        <v>1438</v>
      </c>
      <c r="S15" s="119">
        <f t="shared" si="6"/>
        <v>83</v>
      </c>
      <c r="T15" s="119">
        <f t="shared" si="6"/>
        <v>692</v>
      </c>
      <c r="V15" s="124">
        <v>0.4</v>
      </c>
      <c r="W15" s="124">
        <v>0.6</v>
      </c>
      <c r="X15" s="125">
        <f>SUM(X11,X13,X14)</f>
        <v>4272792</v>
      </c>
      <c r="Y15" s="126">
        <f t="shared" ref="Y15" si="7">SUM(Y11+Y13+Y14)</f>
        <v>4196974</v>
      </c>
      <c r="Z15" s="39">
        <v>4085719</v>
      </c>
      <c r="AK15" s="139">
        <f t="shared" si="0"/>
        <v>8282693</v>
      </c>
      <c r="AL15" s="137"/>
      <c r="AM15" s="78">
        <v>-13471</v>
      </c>
      <c r="AN15" s="78"/>
      <c r="AO15" s="136"/>
      <c r="AP15" s="138">
        <v>1638645</v>
      </c>
      <c r="AQ15" s="138">
        <v>1068495</v>
      </c>
      <c r="AR15" s="138">
        <v>7548589.6799999997</v>
      </c>
      <c r="AS15" s="138">
        <v>0</v>
      </c>
      <c r="AT15" s="138"/>
      <c r="AU15" s="138">
        <v>2707140</v>
      </c>
      <c r="AV15" s="138">
        <v>0</v>
      </c>
      <c r="AW15" s="135"/>
      <c r="AZ15" s="30"/>
      <c r="BA15" s="95"/>
      <c r="BC15" s="44"/>
    </row>
    <row r="16" spans="1:70" s="42" customFormat="1">
      <c r="A16" s="63"/>
      <c r="B16" s="63"/>
      <c r="C16" s="63"/>
      <c r="D16" s="64"/>
      <c r="AL16" s="79"/>
      <c r="AM16" s="79"/>
      <c r="AN16" s="79"/>
      <c r="AO16" s="79"/>
      <c r="AT16" s="87"/>
      <c r="AZ16" s="30"/>
      <c r="BA16" s="95"/>
      <c r="BC16" s="44"/>
    </row>
    <row r="17" spans="1:69">
      <c r="B17" s="65"/>
      <c r="AL17" s="22"/>
      <c r="AM17" s="76"/>
      <c r="AO17" s="22"/>
      <c r="AT17" s="86"/>
      <c r="AZ17" s="30"/>
      <c r="BA17" s="95"/>
      <c r="BC17" s="44"/>
    </row>
    <row r="18" spans="1:69">
      <c r="B18" s="65"/>
      <c r="AL18" s="22"/>
      <c r="AM18" s="76"/>
      <c r="AO18" s="22"/>
      <c r="AT18" s="86"/>
      <c r="AZ18" s="30"/>
      <c r="BA18" s="95"/>
      <c r="BC18" s="44"/>
    </row>
    <row r="19" spans="1:69" s="43" customFormat="1">
      <c r="C19" s="66"/>
      <c r="D19" s="67"/>
      <c r="U19" s="68"/>
      <c r="AL19" s="80"/>
      <c r="AM19" s="80"/>
      <c r="AN19" s="80"/>
      <c r="AO19" s="80"/>
      <c r="AZ19" s="30"/>
      <c r="BA19" s="95"/>
      <c r="BC19" s="44"/>
    </row>
    <row r="20" spans="1:69">
      <c r="C20" s="16"/>
      <c r="D20" s="16"/>
      <c r="V20" s="69"/>
      <c r="W20" s="69"/>
      <c r="X20" s="22"/>
      <c r="Y20" s="22"/>
      <c r="AK20" s="10"/>
      <c r="AL20" s="10"/>
      <c r="AM20" s="81"/>
      <c r="AN20" s="81"/>
      <c r="AO20" s="10"/>
      <c r="AP20" s="44"/>
      <c r="AQ20" s="44"/>
      <c r="AR20" s="88"/>
      <c r="AS20" s="89"/>
      <c r="AT20" s="89"/>
      <c r="AU20" s="16"/>
      <c r="AV20" s="44"/>
      <c r="AW20" s="44"/>
      <c r="AX20" s="44"/>
      <c r="AY20" s="44"/>
      <c r="AZ20" s="30"/>
      <c r="BA20" s="95"/>
      <c r="BB20" s="81"/>
      <c r="BC20" s="44"/>
    </row>
    <row r="21" spans="1:69">
      <c r="C21" s="16"/>
      <c r="D21" s="16"/>
      <c r="V21" s="69"/>
      <c r="W21" s="69"/>
      <c r="X21" s="22"/>
      <c r="Y21" s="22"/>
      <c r="AK21" s="10"/>
      <c r="AL21" s="10"/>
      <c r="AM21" s="81"/>
      <c r="AN21" s="81"/>
      <c r="AO21" s="10"/>
      <c r="AP21" s="44"/>
      <c r="AQ21" s="44"/>
      <c r="AR21" s="88"/>
      <c r="AS21" s="89"/>
      <c r="AT21" s="89"/>
      <c r="AU21" s="16"/>
      <c r="AV21" s="44"/>
      <c r="AW21" s="44"/>
      <c r="AX21" s="44"/>
      <c r="AY21" s="44"/>
      <c r="AZ21" s="30"/>
      <c r="BA21" s="95"/>
      <c r="BB21" s="81"/>
      <c r="BC21" s="44"/>
    </row>
    <row r="22" spans="1:69">
      <c r="C22" s="16"/>
      <c r="D22" s="16"/>
      <c r="V22" s="69"/>
      <c r="W22" s="69"/>
      <c r="X22" s="22"/>
      <c r="Y22" s="22"/>
      <c r="AK22" s="10"/>
      <c r="AL22" s="10"/>
      <c r="AM22" s="81"/>
      <c r="AN22" s="81"/>
      <c r="AO22" s="10"/>
      <c r="AP22" s="44"/>
      <c r="AQ22" s="44"/>
      <c r="AR22" s="88"/>
      <c r="AS22" s="89"/>
      <c r="AT22" s="89"/>
      <c r="AU22" s="16"/>
      <c r="AV22" s="44"/>
      <c r="AW22" s="44"/>
      <c r="AX22" s="44"/>
      <c r="AY22" s="44"/>
      <c r="AZ22" s="30"/>
      <c r="BA22" s="95"/>
      <c r="BB22" s="81"/>
      <c r="BC22" s="44"/>
    </row>
    <row r="23" spans="1:69">
      <c r="C23" s="16"/>
      <c r="D23" s="16"/>
      <c r="V23" s="69"/>
      <c r="W23" s="69"/>
      <c r="X23" s="22"/>
      <c r="Y23" s="22"/>
      <c r="AK23" s="10"/>
      <c r="AL23" s="10"/>
      <c r="AM23" s="81"/>
      <c r="AN23" s="81"/>
      <c r="AO23" s="10"/>
      <c r="AP23" s="44"/>
      <c r="AQ23" s="44"/>
      <c r="AR23" s="88"/>
      <c r="AS23" s="89"/>
      <c r="AT23" s="89"/>
      <c r="AU23" s="16"/>
      <c r="AV23" s="44"/>
      <c r="AW23" s="44"/>
      <c r="AX23" s="44"/>
      <c r="AY23" s="44"/>
      <c r="AZ23" s="30"/>
      <c r="BA23" s="95"/>
      <c r="BB23" s="81"/>
      <c r="BC23" s="44"/>
    </row>
    <row r="24" spans="1:69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R24" s="24"/>
      <c r="S24" s="24"/>
      <c r="T24" s="24"/>
      <c r="U24" s="24"/>
      <c r="V24" s="70"/>
      <c r="W24" s="70"/>
      <c r="X24" s="24"/>
      <c r="Y24" s="29"/>
      <c r="AK24" s="10"/>
      <c r="AL24" s="10"/>
      <c r="AM24" s="81"/>
      <c r="AN24" s="81"/>
      <c r="AO24" s="10"/>
      <c r="AP24" s="45"/>
      <c r="AQ24" s="45"/>
      <c r="AR24" s="88"/>
      <c r="AS24" s="89"/>
      <c r="AT24" s="89"/>
      <c r="AU24" s="24"/>
      <c r="AV24" s="45"/>
      <c r="AW24" s="45"/>
      <c r="AX24" s="45"/>
      <c r="AY24" s="45"/>
      <c r="AZ24" s="30"/>
      <c r="BA24" s="95"/>
      <c r="BB24" s="81"/>
      <c r="BC24" s="44"/>
    </row>
    <row r="25" spans="1:69">
      <c r="C25" s="16"/>
      <c r="D25" s="16"/>
      <c r="V25" s="69"/>
      <c r="W25" s="69"/>
      <c r="Y25" s="22"/>
      <c r="AK25" s="10"/>
      <c r="AL25" s="10"/>
      <c r="AM25" s="81"/>
      <c r="AN25" s="81"/>
      <c r="AO25" s="10"/>
      <c r="AP25" s="44"/>
      <c r="AQ25" s="44"/>
      <c r="AR25" s="88"/>
      <c r="AS25" s="89"/>
      <c r="AT25" s="89"/>
      <c r="AU25" s="16"/>
      <c r="AV25" s="44"/>
      <c r="AW25" s="44"/>
      <c r="AX25" s="44"/>
      <c r="AY25" s="44"/>
      <c r="AZ25" s="30"/>
      <c r="BA25" s="95"/>
      <c r="BB25" s="81"/>
      <c r="BC25" s="44"/>
    </row>
    <row r="26" spans="1:69">
      <c r="C26" s="16"/>
      <c r="D26" s="16"/>
      <c r="V26" s="69"/>
      <c r="W26" s="69"/>
      <c r="X26" s="22"/>
      <c r="Y26" s="22"/>
      <c r="AK26" s="10"/>
      <c r="AL26" s="10"/>
      <c r="AM26" s="81"/>
      <c r="AN26" s="81"/>
      <c r="AO26" s="10"/>
      <c r="AP26" s="44"/>
      <c r="AQ26" s="44"/>
      <c r="AR26" s="88"/>
      <c r="AS26" s="89"/>
      <c r="AT26" s="89"/>
      <c r="AU26" s="16"/>
      <c r="AV26" s="44"/>
      <c r="AW26" s="44"/>
      <c r="AX26" s="44"/>
      <c r="AY26" s="44"/>
      <c r="AZ26" s="30"/>
      <c r="BA26" s="95"/>
      <c r="BB26" s="81"/>
      <c r="BC26" s="44"/>
    </row>
    <row r="27" spans="1:69">
      <c r="C27" s="16"/>
      <c r="D27" s="16"/>
      <c r="V27" s="69"/>
      <c r="W27" s="69"/>
      <c r="Y27" s="22"/>
      <c r="AK27" s="10"/>
      <c r="AL27" s="10"/>
      <c r="AM27" s="81"/>
      <c r="AN27" s="81"/>
      <c r="AO27" s="10"/>
      <c r="AP27" s="44"/>
      <c r="AQ27" s="44"/>
      <c r="AR27" s="88"/>
      <c r="AS27" s="89"/>
      <c r="AT27" s="89"/>
      <c r="AU27" s="16"/>
      <c r="AV27" s="44"/>
      <c r="AW27" s="44"/>
      <c r="AX27" s="44"/>
      <c r="AY27" s="44"/>
      <c r="AZ27" s="30"/>
      <c r="BA27" s="95"/>
      <c r="BB27" s="81"/>
      <c r="BC27" s="44"/>
    </row>
    <row r="28" spans="1:69">
      <c r="C28" s="16"/>
      <c r="D28" s="16"/>
      <c r="V28" s="69"/>
      <c r="W28" s="69"/>
      <c r="X28" s="22"/>
      <c r="Y28" s="22"/>
      <c r="AK28" s="10"/>
      <c r="AL28" s="10"/>
      <c r="AM28" s="81"/>
      <c r="AN28" s="81"/>
      <c r="AO28" s="10"/>
      <c r="AP28" s="44"/>
      <c r="AQ28" s="44"/>
      <c r="AR28" s="88"/>
      <c r="AS28" s="89"/>
      <c r="AT28" s="89"/>
      <c r="AU28" s="16"/>
      <c r="AV28" s="44"/>
      <c r="AW28" s="44"/>
      <c r="AX28" s="44"/>
      <c r="AY28" s="44"/>
      <c r="AZ28" s="30"/>
      <c r="BA28" s="95"/>
      <c r="BB28" s="81"/>
      <c r="BC28" s="44"/>
    </row>
    <row r="29" spans="1:69" s="24" customFormat="1">
      <c r="V29" s="70"/>
      <c r="W29" s="70"/>
      <c r="X29" s="29"/>
      <c r="Y29" s="29"/>
      <c r="AK29" s="27"/>
      <c r="AL29" s="27"/>
      <c r="AM29" s="82"/>
      <c r="AN29" s="82"/>
      <c r="AO29" s="27"/>
      <c r="AP29" s="45"/>
      <c r="AQ29" s="45"/>
      <c r="AR29" s="90"/>
      <c r="AS29" s="91"/>
      <c r="AT29" s="91"/>
      <c r="AV29" s="45"/>
      <c r="AW29" s="45"/>
      <c r="AX29" s="45"/>
      <c r="AY29" s="45"/>
      <c r="AZ29" s="30"/>
      <c r="BA29" s="95"/>
      <c r="BB29" s="96"/>
      <c r="BC29" s="44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</row>
    <row r="30" spans="1:69">
      <c r="C30" s="16"/>
      <c r="D30" s="16"/>
      <c r="V30" s="69"/>
      <c r="W30" s="69"/>
      <c r="X30" s="22"/>
      <c r="Y30" s="22"/>
      <c r="AK30" s="17"/>
      <c r="AL30" s="10"/>
      <c r="AM30" s="81"/>
      <c r="AN30" s="81"/>
      <c r="AO30" s="10"/>
      <c r="AZ30" s="30"/>
      <c r="BA30" s="95"/>
      <c r="BC30" s="44"/>
    </row>
    <row r="31" spans="1:69">
      <c r="C31" s="16"/>
      <c r="D31" s="16"/>
      <c r="V31" s="69"/>
      <c r="W31" s="69"/>
      <c r="X31" s="22"/>
      <c r="Y31" s="22"/>
      <c r="AK31" s="17"/>
      <c r="AL31" s="10"/>
      <c r="AM31" s="81"/>
      <c r="AN31" s="81"/>
      <c r="AO31" s="10"/>
      <c r="AZ31" s="30"/>
      <c r="BA31" s="95"/>
      <c r="BC31" s="44"/>
    </row>
    <row r="32" spans="1:69" s="24" customFormat="1">
      <c r="V32" s="70"/>
      <c r="W32" s="70"/>
      <c r="X32" s="29"/>
      <c r="Y32" s="29"/>
      <c r="AM32" s="29"/>
      <c r="AN32" s="29"/>
      <c r="AP32" s="49"/>
      <c r="AQ32" s="49"/>
      <c r="AR32" s="48"/>
      <c r="AS32" s="48"/>
      <c r="AT32" s="48"/>
      <c r="AU32" s="48"/>
      <c r="AV32" s="48"/>
      <c r="AW32" s="48"/>
      <c r="AX32" s="48"/>
      <c r="AY32" s="49"/>
      <c r="AZ32" s="30"/>
      <c r="BA32" s="95"/>
      <c r="BB32" s="97"/>
      <c r="BC32" s="44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</row>
    <row r="33" spans="2:55">
      <c r="B33" s="24"/>
      <c r="C33" s="24"/>
      <c r="AM33" s="16"/>
      <c r="AN33" s="16"/>
      <c r="AO33" s="22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30"/>
      <c r="BA33" s="95"/>
      <c r="BB33" s="16"/>
      <c r="BC33" s="44"/>
    </row>
    <row r="34" spans="2:55">
      <c r="AZ34" s="30"/>
      <c r="BA34" s="95"/>
      <c r="BC34" s="44"/>
    </row>
    <row r="35" spans="2:55">
      <c r="AZ35" s="30"/>
      <c r="BA35" s="95"/>
      <c r="BC35" s="44"/>
    </row>
    <row r="36" spans="2:55">
      <c r="AZ36" s="30"/>
      <c r="BA36" s="95"/>
      <c r="BC36" s="44"/>
    </row>
    <row r="37" spans="2:55">
      <c r="AZ37" s="30"/>
      <c r="BA37" s="95"/>
      <c r="BC37" s="44"/>
    </row>
    <row r="38" spans="2:55">
      <c r="AZ38" s="30"/>
      <c r="BA38" s="95"/>
      <c r="BC38" s="44"/>
    </row>
    <row r="39" spans="2:55">
      <c r="AZ39" s="30"/>
      <c r="BA39" s="95"/>
      <c r="BC39" s="44"/>
    </row>
    <row r="40" spans="2:55">
      <c r="AZ40" s="30"/>
      <c r="BA40" s="95"/>
      <c r="BC40" s="44"/>
    </row>
    <row r="41" spans="2:55">
      <c r="AZ41" s="30"/>
      <c r="BA41" s="95"/>
      <c r="BC41" s="44"/>
    </row>
    <row r="42" spans="2:55">
      <c r="AZ42" s="30"/>
      <c r="BA42" s="95"/>
      <c r="BC42" s="44"/>
    </row>
    <row r="43" spans="2:55">
      <c r="AZ43" s="30"/>
      <c r="BA43" s="95"/>
      <c r="BC43" s="44"/>
    </row>
    <row r="44" spans="2:55">
      <c r="AZ44" s="30"/>
      <c r="BA44" s="95"/>
      <c r="BC44" s="44"/>
    </row>
    <row r="45" spans="2:55">
      <c r="AZ45" s="30"/>
      <c r="BA45" s="95"/>
      <c r="BC45" s="44"/>
    </row>
    <row r="46" spans="2:55">
      <c r="AZ46" s="30"/>
      <c r="BA46" s="95"/>
      <c r="BC46" s="44"/>
    </row>
    <row r="47" spans="2:55">
      <c r="AZ47" s="30"/>
      <c r="BA47" s="95"/>
      <c r="BC47" s="44"/>
    </row>
    <row r="48" spans="2:55">
      <c r="AZ48" s="30"/>
      <c r="BA48" s="95"/>
      <c r="BC48" s="44"/>
    </row>
    <row r="49" spans="52:55">
      <c r="AZ49" s="30"/>
      <c r="BA49" s="95"/>
      <c r="BC49" s="44"/>
    </row>
    <row r="50" spans="52:55">
      <c r="AZ50" s="30"/>
      <c r="BA50" s="95"/>
      <c r="BC50" s="44"/>
    </row>
    <row r="51" spans="52:55">
      <c r="AZ51" s="30"/>
      <c r="BA51" s="95"/>
      <c r="BC51" s="44"/>
    </row>
    <row r="52" spans="52:55">
      <c r="AZ52" s="30"/>
      <c r="BA52" s="95"/>
      <c r="BC52" s="44"/>
    </row>
    <row r="53" spans="52:55">
      <c r="AZ53" s="30"/>
      <c r="BA53" s="95"/>
      <c r="BC53" s="44"/>
    </row>
    <row r="54" spans="52:55">
      <c r="AZ54" s="30"/>
      <c r="BA54" s="95"/>
      <c r="BC54" s="44"/>
    </row>
    <row r="55" spans="52:55">
      <c r="AZ55" s="30"/>
      <c r="BA55" s="95"/>
      <c r="BC55" s="44"/>
    </row>
    <row r="76" spans="1:4">
      <c r="A76" s="98"/>
      <c r="B76" s="98"/>
      <c r="C76" s="99"/>
      <c r="D76" s="100"/>
    </row>
  </sheetData>
  <hyperlinks>
    <hyperlink ref="G2" r:id="rId1" display="https://www.sanereport.info/MasterFiles/Reports/DoctorList_Reportaspx.aspx" xr:uid="{919B620A-5C9A-4BBB-997F-68457A2B4CB5}"/>
    <hyperlink ref="G3" r:id="rId2" display="https://www.sanereport.info/MasterFiles/Reports/DoctorList_Reportaspx.aspx" xr:uid="{05D1C97F-8011-4412-82E9-CED3CB8CB813}"/>
    <hyperlink ref="G4" r:id="rId3" display="https://www.sanereport.info/MasterFiles/Reports/DoctorList_Reportaspx.aspx" xr:uid="{9A4E6DEA-4855-4C2B-A7B8-ABDEDC0EBE9F}"/>
    <hyperlink ref="G5" r:id="rId4" display="https://www.sanereport.info/MasterFiles/Reports/DoctorList_Reportaspx.aspx" xr:uid="{B49D7C0A-48A3-4CBC-A95B-0E7581FDD5E7}"/>
    <hyperlink ref="G6" r:id="rId5" display="https://www.sanereport.info/MasterFiles/Reports/DoctorList_Reportaspx.aspx" xr:uid="{36FC24BD-7F40-4544-A288-25CE633D073C}"/>
    <hyperlink ref="G7" r:id="rId6" display="https://www.sanereport.info/MasterFiles/Reports/DoctorList_Reportaspx.aspx" xr:uid="{C9519BA5-589E-40FD-9348-CFA31ABF3CE6}"/>
    <hyperlink ref="G8" r:id="rId7" display="https://www.sanereport.info/MasterFiles/Reports/DoctorList_Reportaspx.aspx" xr:uid="{0A7A46FA-8056-42D8-9713-84EC7373CF2D}"/>
    <hyperlink ref="G9" r:id="rId8" display="https://www.sanereport.info/MasterFiles/Reports/DoctorList_Reportaspx.aspx" xr:uid="{361114FC-E19A-458A-9811-1144F80D8840}"/>
    <hyperlink ref="G10" r:id="rId9" display="https://www.sanereport.info/MasterFiles/Reports/DoctorList_Reportaspx.aspx" xr:uid="{5C2EECC6-2740-4FBA-94E9-76DD9102074B}"/>
    <hyperlink ref="I2" r:id="rId10" display="https://www.sanereport.info/MasterFiles/Reports/DoctorList_Reportaspx.aspx" xr:uid="{619AC089-0C1E-44EA-9879-8072B4853543}"/>
    <hyperlink ref="J2" r:id="rId11" display="https://www.sanereport.info/MasterFiles/Reports/DoctorList_Reportaspx.aspx" xr:uid="{F1F65BD6-28AC-4E9B-93B6-249E0EA41CB7}"/>
    <hyperlink ref="K2" r:id="rId12" display="https://www.sanereport.info/MasterFiles/Reports/DoctorList_Reportaspx.aspx" xr:uid="{CB36A1D3-94FB-4F8A-92B5-E7F845A913CC}"/>
    <hyperlink ref="I3" r:id="rId13" display="https://www.sanereport.info/MasterFiles/Reports/DoctorList_Reportaspx.aspx" xr:uid="{6D606C9F-1039-4A25-BE37-71D4A5FF056C}"/>
    <hyperlink ref="J3" r:id="rId14" display="https://www.sanereport.info/MasterFiles/Reports/DoctorList_Reportaspx.aspx" xr:uid="{164EE7CB-30DC-445E-BD01-62537EC54BE3}"/>
    <hyperlink ref="K3" r:id="rId15" display="https://www.sanereport.info/MasterFiles/Reports/DoctorList_Reportaspx.aspx" xr:uid="{B119D21F-EE85-4028-9CAC-F1129DC662A4}"/>
    <hyperlink ref="I4" r:id="rId16" display="https://www.sanereport.info/MasterFiles/Reports/DoctorList_Reportaspx.aspx" xr:uid="{F7E36D13-307B-42B5-A162-B0A0C5C08D5F}"/>
    <hyperlink ref="J4" r:id="rId17" display="https://www.sanereport.info/MasterFiles/Reports/DoctorList_Reportaspx.aspx" xr:uid="{224525EE-FDA7-4FF6-8AE6-B467344CD811}"/>
    <hyperlink ref="K4" r:id="rId18" display="https://www.sanereport.info/MasterFiles/Reports/DoctorList_Reportaspx.aspx" xr:uid="{4A4B4F09-C0B1-4B90-835C-27AAD40B642E}"/>
    <hyperlink ref="I5" r:id="rId19" display="https://www.sanereport.info/MasterFiles/Reports/DoctorList_Reportaspx.aspx" xr:uid="{7D1A647F-45FC-4A32-819A-979420C74329}"/>
    <hyperlink ref="J5" r:id="rId20" display="https://www.sanereport.info/MasterFiles/Reports/DoctorList_Reportaspx.aspx" xr:uid="{BE90D571-1527-40FE-B762-528B228386EA}"/>
    <hyperlink ref="K5" r:id="rId21" display="https://www.sanereport.info/MasterFiles/Reports/DoctorList_Reportaspx.aspx" xr:uid="{905BEB6B-142E-431A-BAB9-D1E242D28284}"/>
    <hyperlink ref="I6" r:id="rId22" display="https://www.sanereport.info/MasterFiles/Reports/DoctorList_Reportaspx.aspx" xr:uid="{1C8E4D51-8C45-4482-980D-54E45036073C}"/>
    <hyperlink ref="J6" r:id="rId23" display="https://www.sanereport.info/MasterFiles/Reports/DoctorList_Reportaspx.aspx" xr:uid="{895F2E3B-3010-4873-83F8-79057183B9FB}"/>
    <hyperlink ref="K6" r:id="rId24" display="https://www.sanereport.info/MasterFiles/Reports/DoctorList_Reportaspx.aspx" xr:uid="{DE6E93BD-A7FF-4A7A-8161-4B1D40236858}"/>
    <hyperlink ref="I7" r:id="rId25" display="https://www.sanereport.info/MasterFiles/Reports/DoctorList_Reportaspx.aspx" xr:uid="{D5764D17-96F9-43C4-8B0E-5566FD656290}"/>
    <hyperlink ref="J7" r:id="rId26" display="https://www.sanereport.info/MasterFiles/Reports/DoctorList_Reportaspx.aspx" xr:uid="{7B241D06-3DDB-46D4-9370-FEA883BEC608}"/>
    <hyperlink ref="K7" r:id="rId27" display="https://www.sanereport.info/MasterFiles/Reports/DoctorList_Reportaspx.aspx" xr:uid="{77222AAF-094B-49FE-9CC3-730488FB024B}"/>
    <hyperlink ref="I8" r:id="rId28" display="https://www.sanereport.info/MasterFiles/Reports/DoctorList_Reportaspx.aspx" xr:uid="{544ACA45-33D5-451F-846B-FB913B9EF3CA}"/>
    <hyperlink ref="J8" r:id="rId29" display="https://www.sanereport.info/MasterFiles/Reports/DoctorList_Reportaspx.aspx" xr:uid="{D72C8502-AEB6-47CC-BACE-C1FA0A37D3FA}"/>
    <hyperlink ref="K8" r:id="rId30" display="https://www.sanereport.info/MasterFiles/Reports/DoctorList_Reportaspx.aspx" xr:uid="{ACBB77C9-FB24-4029-B003-E0F4751A0F4A}"/>
    <hyperlink ref="I9" r:id="rId31" display="https://www.sanereport.info/MasterFiles/Reports/DoctorList_Reportaspx.aspx" xr:uid="{B12F2889-F5A6-4F3B-94E6-4E005EC09D45}"/>
    <hyperlink ref="J9" r:id="rId32" display="https://www.sanereport.info/MasterFiles/Reports/DoctorList_Reportaspx.aspx" xr:uid="{5795033B-AD5D-4041-99EA-88E003FC6BAD}"/>
    <hyperlink ref="K9" r:id="rId33" display="https://www.sanereport.info/MasterFiles/Reports/DoctorList_Reportaspx.aspx" xr:uid="{46F91A27-646C-4A84-AC7E-857BE97F8702}"/>
    <hyperlink ref="I10" r:id="rId34" display="https://www.sanereport.info/MasterFiles/Reports/DoctorList_Reportaspx.aspx" xr:uid="{526448CE-3D17-49B9-99D0-D705EFDA04F8}"/>
    <hyperlink ref="J10" r:id="rId35" display="https://www.sanereport.info/MasterFiles/Reports/DoctorList_Reportaspx.aspx" xr:uid="{B305AFA0-C955-4461-ADA3-AF090DE34470}"/>
    <hyperlink ref="K10" r:id="rId36" display="https://www.sanereport.info/MasterFiles/Reports/DoctorList_Reportaspx.aspx" xr:uid="{D32C6336-DAB0-418C-B9FD-6A2F1FAF2095}"/>
    <hyperlink ref="N2" r:id="rId37" display="https://www.sanereport.info/MasterFiles/Reports/DoctorList_Reportaspx.aspx" xr:uid="{CFDA7EDF-57C0-4D19-A9A1-374C6452943E}"/>
    <hyperlink ref="N3" r:id="rId38" display="https://www.sanereport.info/MasterFiles/Reports/DoctorList_Reportaspx.aspx" xr:uid="{F3F50E94-E4F3-4268-B135-EB7922B42DC8}"/>
    <hyperlink ref="N4" r:id="rId39" display="https://www.sanereport.info/MasterFiles/Reports/DoctorList_Reportaspx.aspx" xr:uid="{78A76CC8-FF2A-45A8-A1A4-DCBA3D1A56E5}"/>
    <hyperlink ref="N5" r:id="rId40" display="https://www.sanereport.info/MasterFiles/Reports/DoctorList_Reportaspx.aspx" xr:uid="{3A967723-C227-4F41-8895-D2CCCDF3AB07}"/>
    <hyperlink ref="N6" r:id="rId41" display="https://www.sanereport.info/MasterFiles/Reports/DoctorList_Reportaspx.aspx" xr:uid="{2E267250-4437-44E0-AB0E-FEC255D85458}"/>
    <hyperlink ref="N7" r:id="rId42" display="https://www.sanereport.info/MasterFiles/Reports/DoctorList_Reportaspx.aspx" xr:uid="{42BCD217-0494-47E2-A5FE-02B9A21C5495}"/>
    <hyperlink ref="N8" r:id="rId43" display="https://www.sanereport.info/MasterFiles/Reports/DoctorList_Reportaspx.aspx" xr:uid="{F57ACAC0-D2D8-44E3-BA17-B53E9F4EED5E}"/>
    <hyperlink ref="N9" r:id="rId44" display="https://www.sanereport.info/MasterFiles/Reports/DoctorList_Reportaspx.aspx" xr:uid="{3071A9C6-97A3-4A76-B904-33315EF441FD}"/>
    <hyperlink ref="N10" r:id="rId45" display="https://www.sanereport.info/MasterFiles/Reports/DoctorList_Reportaspx.aspx" xr:uid="{81FC7741-DE58-485B-84C7-4804495AD9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49"/>
  <sheetViews>
    <sheetView workbookViewId="0">
      <pane xSplit="1" topLeftCell="B1" activePane="topRight" state="frozen"/>
      <selection activeCell="A3" sqref="A3"/>
      <selection pane="topRight" activeCell="C12" sqref="C12"/>
    </sheetView>
  </sheetViews>
  <sheetFormatPr defaultColWidth="8.796875" defaultRowHeight="15.6"/>
  <cols>
    <col min="1" max="1" width="5.3984375" customWidth="1"/>
    <col min="2" max="2" width="17.09765625" customWidth="1"/>
    <col min="3" max="3" width="14.3984375" customWidth="1"/>
    <col min="4" max="4" width="8.796875" customWidth="1"/>
    <col min="5" max="5" width="9.8984375" customWidth="1"/>
    <col min="6" max="6" width="9.69921875" customWidth="1"/>
    <col min="7" max="7" width="12.69921875" customWidth="1"/>
    <col min="8" max="8" width="10.59765625" customWidth="1"/>
    <col min="9" max="9" width="9.8984375" customWidth="1"/>
    <col min="10" max="11" width="6" customWidth="1"/>
    <col min="12" max="12" width="8.5" customWidth="1"/>
    <col min="13" max="19" width="8.796875" customWidth="1"/>
    <col min="20" max="20" width="8.3984375" customWidth="1"/>
    <col min="21" max="22" width="8.796875" customWidth="1"/>
    <col min="23" max="23" width="9.3984375" customWidth="1"/>
  </cols>
  <sheetData>
    <row r="2" spans="1:25" s="1" customFormat="1" ht="43.2">
      <c r="A2" s="5" t="s">
        <v>44</v>
      </c>
      <c r="B2" s="5" t="s">
        <v>45</v>
      </c>
      <c r="C2" s="5" t="s">
        <v>2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50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25</v>
      </c>
      <c r="N2" s="5" t="s">
        <v>55</v>
      </c>
      <c r="O2" s="5" t="s">
        <v>56</v>
      </c>
      <c r="P2" s="5" t="s">
        <v>57</v>
      </c>
      <c r="Q2" s="5" t="s">
        <v>58</v>
      </c>
      <c r="R2" s="50" t="s">
        <v>59</v>
      </c>
      <c r="S2" s="50" t="s">
        <v>60</v>
      </c>
      <c r="T2" s="5" t="s">
        <v>61</v>
      </c>
      <c r="U2" s="5" t="s">
        <v>62</v>
      </c>
      <c r="V2" s="5" t="s">
        <v>63</v>
      </c>
      <c r="W2" s="5" t="s">
        <v>64</v>
      </c>
      <c r="X2" s="50" t="s">
        <v>65</v>
      </c>
      <c r="Y2" s="50" t="s">
        <v>66</v>
      </c>
    </row>
    <row r="3" spans="1:25">
      <c r="A3" s="6"/>
      <c r="B3" s="7"/>
      <c r="C3" s="7"/>
      <c r="D3" s="8"/>
      <c r="E3" s="9"/>
      <c r="F3" s="9"/>
      <c r="G3" s="10"/>
      <c r="H3" s="10"/>
      <c r="I3" s="30"/>
      <c r="J3" s="6"/>
      <c r="K3" s="6"/>
      <c r="L3" s="31"/>
      <c r="M3" s="32"/>
      <c r="N3" s="33"/>
      <c r="O3" s="33"/>
      <c r="P3" s="33"/>
      <c r="Q3" s="51"/>
      <c r="R3" s="16"/>
      <c r="S3" s="16"/>
      <c r="T3" s="6"/>
      <c r="U3" s="6"/>
      <c r="V3" s="6"/>
      <c r="W3" s="6"/>
      <c r="X3" s="6"/>
      <c r="Y3" s="16"/>
    </row>
    <row r="4" spans="1:25">
      <c r="A4" s="6"/>
      <c r="B4" s="7"/>
      <c r="C4" s="7"/>
      <c r="D4" s="11"/>
      <c r="E4" s="12"/>
      <c r="F4" s="12"/>
      <c r="G4" s="10"/>
      <c r="H4" s="10"/>
      <c r="I4" s="30"/>
      <c r="J4" s="6"/>
      <c r="K4" s="6"/>
      <c r="L4" s="31"/>
      <c r="M4" s="32"/>
      <c r="N4" s="33"/>
      <c r="O4" s="33"/>
      <c r="P4" s="33"/>
      <c r="Q4" s="51"/>
      <c r="R4" s="16"/>
      <c r="S4" s="16"/>
      <c r="T4" s="6"/>
      <c r="U4" s="6"/>
      <c r="V4" s="6"/>
      <c r="W4" s="6"/>
      <c r="X4" s="6"/>
      <c r="Y4" s="16"/>
    </row>
    <row r="5" spans="1:25">
      <c r="A5" s="6"/>
      <c r="B5" s="7"/>
      <c r="C5" s="7"/>
      <c r="D5" s="11"/>
      <c r="E5" s="12"/>
      <c r="F5" s="12"/>
      <c r="G5" s="10"/>
      <c r="H5" s="10"/>
      <c r="I5" s="30"/>
      <c r="J5" s="6"/>
      <c r="K5" s="6"/>
      <c r="L5" s="31"/>
      <c r="M5" s="32"/>
      <c r="N5" s="33"/>
      <c r="O5" s="33"/>
      <c r="P5" s="33"/>
      <c r="Q5" s="51"/>
      <c r="R5" s="16"/>
      <c r="S5" s="16"/>
      <c r="T5" s="6"/>
      <c r="U5" s="6"/>
      <c r="V5" s="6"/>
      <c r="W5" s="6"/>
      <c r="X5" s="6"/>
      <c r="Y5" s="16"/>
    </row>
    <row r="6" spans="1:25">
      <c r="A6" s="6"/>
      <c r="B6" s="7"/>
      <c r="C6" s="7"/>
      <c r="D6" s="11"/>
      <c r="E6" s="12"/>
      <c r="F6" s="12"/>
      <c r="G6" s="10"/>
      <c r="H6" s="10"/>
      <c r="I6" s="30"/>
      <c r="J6" s="6"/>
      <c r="K6" s="6"/>
      <c r="L6" s="31"/>
      <c r="M6" s="32"/>
      <c r="N6" s="33"/>
      <c r="O6" s="33"/>
      <c r="P6" s="33"/>
      <c r="Q6" s="51"/>
      <c r="R6" s="16"/>
      <c r="S6" s="16"/>
      <c r="T6" s="6"/>
      <c r="U6" s="6"/>
      <c r="V6" s="6"/>
      <c r="W6" s="6"/>
      <c r="X6" s="6"/>
      <c r="Y6" s="16"/>
    </row>
    <row r="7" spans="1:25">
      <c r="A7" s="6"/>
      <c r="B7" s="7"/>
      <c r="C7" s="7"/>
      <c r="D7" s="11"/>
      <c r="E7" s="12"/>
      <c r="F7" s="12"/>
      <c r="G7" s="10"/>
      <c r="H7" s="10"/>
      <c r="I7" s="30"/>
      <c r="J7" s="6"/>
      <c r="K7" s="6"/>
      <c r="L7" s="31"/>
      <c r="M7" s="32"/>
      <c r="N7" s="33"/>
      <c r="O7" s="33"/>
      <c r="P7" s="33"/>
      <c r="Q7" s="51"/>
      <c r="R7" s="16"/>
      <c r="S7" s="16"/>
      <c r="T7" s="6"/>
      <c r="U7" s="6"/>
      <c r="V7" s="6"/>
      <c r="W7" s="6"/>
      <c r="X7" s="6"/>
      <c r="Y7" s="16"/>
    </row>
    <row r="8" spans="1:25">
      <c r="A8" s="6"/>
      <c r="B8" s="7"/>
      <c r="C8" s="7"/>
      <c r="D8" s="11"/>
      <c r="E8" s="12"/>
      <c r="F8" s="12"/>
      <c r="G8" s="10"/>
      <c r="H8" s="10"/>
      <c r="I8" s="31"/>
      <c r="J8" s="6"/>
      <c r="K8" s="6"/>
      <c r="L8" s="31"/>
      <c r="M8" s="32"/>
      <c r="N8" s="33"/>
      <c r="O8" s="33"/>
      <c r="P8" s="33"/>
      <c r="Q8" s="51"/>
      <c r="R8" s="16"/>
      <c r="S8" s="16"/>
      <c r="T8" s="6"/>
      <c r="U8" s="6"/>
      <c r="V8" s="6"/>
      <c r="W8" s="6"/>
      <c r="X8" s="6"/>
      <c r="Y8" s="16"/>
    </row>
    <row r="9" spans="1:25">
      <c r="A9" s="6"/>
      <c r="B9" s="13"/>
      <c r="C9" s="13"/>
      <c r="D9" s="8"/>
      <c r="E9" s="9"/>
      <c r="F9" s="9"/>
      <c r="G9" s="10"/>
      <c r="H9" s="10"/>
      <c r="I9" s="31"/>
      <c r="J9" s="6"/>
      <c r="K9" s="6"/>
      <c r="L9" s="31"/>
      <c r="M9" s="6"/>
      <c r="N9" s="33"/>
      <c r="O9" s="33"/>
      <c r="P9" s="33"/>
      <c r="Q9" s="51"/>
      <c r="R9" s="16"/>
      <c r="S9" s="16"/>
      <c r="T9" s="6"/>
      <c r="U9" s="6"/>
      <c r="V9" s="6"/>
      <c r="W9" s="6"/>
      <c r="X9" s="6"/>
      <c r="Y9" s="16"/>
    </row>
    <row r="10" spans="1:25" s="2" customFormat="1">
      <c r="A10" s="14"/>
      <c r="B10" s="14"/>
      <c r="C10" s="14"/>
      <c r="D10" s="14"/>
      <c r="E10" s="14"/>
      <c r="F10" s="14"/>
      <c r="G10" s="15"/>
      <c r="H10" s="15"/>
      <c r="I10" s="14"/>
      <c r="J10" s="14"/>
      <c r="K10" s="14"/>
      <c r="L10" s="34"/>
      <c r="M10" s="14"/>
      <c r="N10" s="15"/>
      <c r="O10" s="35"/>
      <c r="P10" s="35"/>
      <c r="Q10" s="14"/>
      <c r="R10" s="15"/>
      <c r="S10" s="15"/>
      <c r="T10" s="14"/>
      <c r="U10" s="14"/>
      <c r="V10" s="14"/>
      <c r="W10" s="14"/>
      <c r="X10" s="14"/>
      <c r="Y10" s="16"/>
    </row>
    <row r="11" spans="1:25">
      <c r="A11" s="16"/>
      <c r="B11" s="7"/>
      <c r="C11" s="13"/>
      <c r="D11" s="16"/>
      <c r="E11" s="16"/>
      <c r="F11" s="16"/>
      <c r="G11" s="17"/>
      <c r="H11" s="10"/>
      <c r="I11" s="16"/>
      <c r="J11" s="16"/>
      <c r="K11" s="16"/>
      <c r="L11" s="36"/>
      <c r="M11" s="37"/>
      <c r="N11" s="38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>
      <c r="A12" s="16"/>
      <c r="B12" s="7"/>
      <c r="C12" s="13"/>
      <c r="D12" s="16"/>
      <c r="E12" s="16"/>
      <c r="F12" s="16"/>
      <c r="G12" s="17"/>
      <c r="H12" s="10"/>
      <c r="I12" s="16"/>
      <c r="J12" s="16"/>
      <c r="K12" s="16"/>
      <c r="L12" s="36"/>
      <c r="M12" s="37"/>
      <c r="N12" s="38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>
      <c r="A13" s="16"/>
      <c r="B13" s="7"/>
      <c r="C13" s="13"/>
      <c r="D13" s="16"/>
      <c r="E13" s="16"/>
      <c r="F13" s="16"/>
      <c r="G13" s="17"/>
      <c r="H13" s="10"/>
      <c r="I13" s="16"/>
      <c r="J13" s="16"/>
      <c r="K13" s="16"/>
      <c r="L13" s="36"/>
      <c r="M13" s="37"/>
      <c r="N13" s="38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16"/>
      <c r="B14" s="7"/>
      <c r="C14" s="13"/>
      <c r="D14" s="16"/>
      <c r="E14" s="16"/>
      <c r="F14" s="16"/>
      <c r="G14" s="17"/>
      <c r="H14" s="10"/>
      <c r="I14" s="16"/>
      <c r="J14" s="16"/>
      <c r="K14" s="16"/>
      <c r="L14" s="36"/>
      <c r="M14" s="37"/>
      <c r="N14" s="38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16"/>
      <c r="B15" s="7"/>
      <c r="C15" s="13"/>
      <c r="D15" s="16"/>
      <c r="E15" s="16"/>
      <c r="F15" s="16"/>
      <c r="G15" s="17"/>
      <c r="H15" s="10"/>
      <c r="I15" s="16"/>
      <c r="J15" s="16"/>
      <c r="K15" s="16"/>
      <c r="L15" s="36"/>
      <c r="M15" s="37"/>
      <c r="N15" s="38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3" customFormat="1">
      <c r="A16" s="18"/>
      <c r="B16" s="19"/>
      <c r="C16" s="20"/>
      <c r="D16" s="18"/>
      <c r="E16" s="18"/>
      <c r="F16" s="18"/>
      <c r="G16" s="15"/>
      <c r="H16" s="15"/>
      <c r="I16" s="18"/>
      <c r="J16" s="18"/>
      <c r="K16" s="18"/>
      <c r="L16" s="39"/>
      <c r="M16" s="40"/>
      <c r="N16" s="41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s="3" customFormat="1">
      <c r="A17" s="18"/>
      <c r="B17" s="19"/>
      <c r="C17" s="20"/>
      <c r="D17" s="18"/>
      <c r="E17" s="18"/>
      <c r="F17" s="18"/>
      <c r="G17" s="15"/>
      <c r="H17" s="15"/>
      <c r="I17" s="18"/>
      <c r="J17" s="18"/>
      <c r="K17" s="18"/>
      <c r="L17" s="42"/>
      <c r="M17" s="40"/>
      <c r="N17" s="4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>
      <c r="A18" s="16"/>
      <c r="B18" s="21"/>
      <c r="C18" s="13"/>
      <c r="D18" s="16"/>
      <c r="E18" s="16"/>
      <c r="F18" s="16"/>
      <c r="G18" s="17"/>
      <c r="H18" s="10"/>
      <c r="I18" s="16"/>
      <c r="J18" s="16"/>
      <c r="K18" s="16"/>
      <c r="L18" s="36"/>
      <c r="M18" s="37"/>
      <c r="N18" s="38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>
      <c r="A19" s="16"/>
      <c r="B19" s="21"/>
      <c r="C19" s="13"/>
      <c r="D19" s="16"/>
      <c r="E19" s="16"/>
      <c r="F19" s="16"/>
      <c r="G19" s="17"/>
      <c r="H19" s="10"/>
      <c r="I19" s="16"/>
      <c r="J19" s="16"/>
      <c r="K19" s="16"/>
      <c r="L19" s="36"/>
      <c r="M19" s="37"/>
      <c r="N19" s="38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s="3" customFormat="1">
      <c r="A20" s="18"/>
      <c r="B20" s="19"/>
      <c r="C20" s="20"/>
      <c r="D20" s="18"/>
      <c r="E20" s="18"/>
      <c r="F20" s="18"/>
      <c r="G20" s="15"/>
      <c r="H20" s="15"/>
      <c r="I20" s="18"/>
      <c r="J20" s="18"/>
      <c r="K20" s="18"/>
      <c r="L20" s="43"/>
      <c r="M20" s="40"/>
      <c r="N20" s="4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>
      <c r="B21" s="16"/>
      <c r="C21" s="16"/>
      <c r="D21" s="22"/>
      <c r="E21" s="23"/>
      <c r="F21" s="9"/>
      <c r="G21" s="10"/>
      <c r="H21" s="10"/>
      <c r="I21" s="16"/>
      <c r="L21" s="44"/>
      <c r="M21" s="37"/>
      <c r="N21" s="38"/>
      <c r="Q21" s="16"/>
      <c r="R21" s="52"/>
      <c r="S21" s="52"/>
      <c r="T21" s="10"/>
      <c r="U21" s="6"/>
      <c r="V21" s="6"/>
      <c r="W21" s="6"/>
      <c r="X21" s="6"/>
      <c r="Y21" s="16"/>
    </row>
    <row r="22" spans="1:25">
      <c r="B22" s="16"/>
      <c r="C22" s="16"/>
      <c r="D22" s="22"/>
      <c r="E22" s="23"/>
      <c r="F22" s="9"/>
      <c r="G22" s="10"/>
      <c r="H22" s="10"/>
      <c r="I22" s="16"/>
      <c r="L22" s="44"/>
      <c r="M22" s="37"/>
      <c r="N22" s="38"/>
      <c r="Q22" s="16"/>
      <c r="R22" s="16"/>
      <c r="S22" s="16"/>
      <c r="T22" s="10"/>
      <c r="U22" s="6"/>
      <c r="V22" s="6"/>
      <c r="W22" s="5"/>
      <c r="X22" s="6"/>
      <c r="Y22" s="16"/>
    </row>
    <row r="23" spans="1:25">
      <c r="B23" s="16"/>
      <c r="C23" s="16"/>
      <c r="D23" s="22"/>
      <c r="E23" s="23"/>
      <c r="F23" s="9"/>
      <c r="G23" s="10"/>
      <c r="H23" s="10"/>
      <c r="I23" s="16"/>
      <c r="L23" s="44"/>
      <c r="M23" s="37"/>
      <c r="N23" s="38"/>
      <c r="Q23" s="16"/>
      <c r="R23" s="16"/>
      <c r="S23" s="16"/>
      <c r="T23" s="10"/>
      <c r="U23" s="6"/>
      <c r="V23" s="6"/>
      <c r="W23" s="6"/>
      <c r="X23" s="6"/>
      <c r="Y23" s="16"/>
    </row>
    <row r="24" spans="1:25">
      <c r="B24" s="16"/>
      <c r="C24" s="16"/>
      <c r="D24" s="22"/>
      <c r="E24" s="23"/>
      <c r="F24" s="9"/>
      <c r="G24" s="10"/>
      <c r="H24" s="10"/>
      <c r="I24" s="16"/>
      <c r="L24" s="44"/>
      <c r="M24" s="37"/>
      <c r="N24" s="38"/>
      <c r="Q24" s="16"/>
      <c r="R24" s="16"/>
      <c r="S24" s="16"/>
      <c r="T24" s="10"/>
      <c r="U24" s="6"/>
      <c r="V24" s="6"/>
      <c r="W24" s="6"/>
      <c r="X24" s="6"/>
      <c r="Y24" s="16"/>
    </row>
    <row r="25" spans="1:25" s="4" customFormat="1">
      <c r="B25" s="24"/>
      <c r="C25" s="24"/>
      <c r="D25" s="24"/>
      <c r="E25" s="25"/>
      <c r="F25" s="26"/>
      <c r="G25" s="27"/>
      <c r="H25" s="27"/>
      <c r="I25" s="24"/>
      <c r="L25" s="45"/>
      <c r="M25" s="46"/>
      <c r="N25" s="47"/>
      <c r="Q25" s="24"/>
      <c r="R25" s="53"/>
      <c r="S25" s="53"/>
      <c r="T25" s="27"/>
      <c r="U25" s="54"/>
      <c r="V25" s="54"/>
      <c r="W25" s="54"/>
      <c r="X25" s="54"/>
      <c r="Y25" s="24"/>
    </row>
    <row r="26" spans="1:25">
      <c r="B26" s="16"/>
      <c r="C26" s="16"/>
      <c r="D26" s="16"/>
      <c r="E26" s="23"/>
      <c r="F26" s="28"/>
      <c r="G26" s="10"/>
      <c r="H26" s="10"/>
      <c r="I26" s="16"/>
      <c r="L26" s="44"/>
      <c r="M26" s="37"/>
      <c r="N26" s="38"/>
      <c r="Q26" s="16"/>
      <c r="R26" s="16"/>
      <c r="S26" s="16"/>
      <c r="T26" s="6"/>
      <c r="U26" s="6"/>
      <c r="V26" s="6"/>
      <c r="W26" s="6"/>
      <c r="X26" s="6"/>
      <c r="Y26" s="16"/>
    </row>
    <row r="27" spans="1:25">
      <c r="B27" s="16"/>
      <c r="C27" s="16"/>
      <c r="D27" s="22"/>
      <c r="E27" s="23"/>
      <c r="F27" s="9"/>
      <c r="G27" s="10"/>
      <c r="H27" s="10"/>
      <c r="I27" s="16"/>
      <c r="L27" s="44"/>
      <c r="M27" s="37"/>
      <c r="N27" s="38"/>
      <c r="Q27" s="16"/>
      <c r="R27" s="16"/>
      <c r="S27" s="16"/>
      <c r="T27" s="6"/>
      <c r="U27" s="6"/>
      <c r="V27" s="6"/>
      <c r="W27" s="5"/>
      <c r="X27" s="6"/>
      <c r="Y27" s="16"/>
    </row>
    <row r="28" spans="1:25">
      <c r="B28" s="16"/>
      <c r="C28" s="16"/>
      <c r="D28" s="16"/>
      <c r="E28" s="23"/>
      <c r="F28" s="9"/>
      <c r="G28" s="10"/>
      <c r="H28" s="10"/>
      <c r="I28" s="16"/>
      <c r="L28" s="44"/>
      <c r="M28" s="37"/>
      <c r="N28" s="38"/>
      <c r="Q28" s="16"/>
      <c r="R28" s="52"/>
      <c r="S28" s="52"/>
      <c r="T28" s="6"/>
      <c r="U28" s="6"/>
      <c r="V28" s="6"/>
      <c r="W28" s="6"/>
      <c r="X28" s="6"/>
      <c r="Y28" s="16"/>
    </row>
    <row r="29" spans="1:25">
      <c r="B29" s="16"/>
      <c r="C29" s="16"/>
      <c r="D29" s="22"/>
      <c r="E29" s="23"/>
      <c r="F29" s="28"/>
      <c r="G29" s="10"/>
      <c r="H29" s="10"/>
      <c r="I29" s="16"/>
      <c r="L29" s="44"/>
      <c r="M29" s="37"/>
      <c r="N29" s="38"/>
      <c r="Q29" s="16"/>
      <c r="R29" s="52"/>
      <c r="S29" s="52"/>
      <c r="T29" s="6"/>
      <c r="U29" s="6"/>
      <c r="V29" s="6"/>
      <c r="W29" s="6"/>
      <c r="X29" s="6"/>
      <c r="Y29" s="16"/>
    </row>
    <row r="30" spans="1:25" s="4" customFormat="1">
      <c r="B30" s="24"/>
      <c r="C30" s="24"/>
      <c r="D30" s="29"/>
      <c r="E30" s="25"/>
      <c r="F30" s="26"/>
      <c r="G30" s="27"/>
      <c r="H30" s="27"/>
      <c r="I30" s="24"/>
      <c r="L30" s="45"/>
      <c r="M30" s="40"/>
      <c r="N30" s="47"/>
      <c r="Q30" s="24"/>
      <c r="R30" s="55"/>
      <c r="S30" s="55"/>
      <c r="T30" s="14"/>
      <c r="U30" s="14"/>
      <c r="V30" s="14"/>
      <c r="W30" s="14"/>
      <c r="X30" s="14"/>
      <c r="Y30" s="24"/>
    </row>
    <row r="31" spans="1:25">
      <c r="B31" s="16"/>
      <c r="C31" s="16"/>
      <c r="D31" s="22"/>
      <c r="E31" s="23"/>
      <c r="F31" s="9"/>
      <c r="G31" s="10"/>
      <c r="H31" s="10"/>
      <c r="I31" s="36"/>
      <c r="L31" s="36"/>
      <c r="M31" s="37"/>
      <c r="N31" s="38"/>
      <c r="Q31" s="16"/>
      <c r="R31" s="52"/>
      <c r="S31" s="52"/>
      <c r="T31" s="6"/>
      <c r="U31" s="6"/>
      <c r="V31" s="6"/>
      <c r="W31" s="6"/>
      <c r="X31" s="6"/>
      <c r="Y31" s="16"/>
    </row>
    <row r="32" spans="1:25">
      <c r="B32" s="16"/>
      <c r="C32" s="16"/>
      <c r="D32" s="22"/>
      <c r="E32" s="23"/>
      <c r="F32" s="9"/>
      <c r="G32" s="10"/>
      <c r="H32" s="10"/>
      <c r="I32" s="36"/>
      <c r="L32" s="36"/>
      <c r="M32" s="37"/>
      <c r="N32" s="38"/>
      <c r="Q32" s="16"/>
      <c r="R32" s="16"/>
      <c r="S32" s="16"/>
      <c r="T32" s="6"/>
      <c r="U32" s="6"/>
      <c r="V32" s="6"/>
      <c r="W32" s="5"/>
      <c r="X32" s="6"/>
      <c r="Y32" s="16"/>
    </row>
    <row r="33" spans="1:25" s="4" customFormat="1">
      <c r="B33" s="24"/>
      <c r="C33" s="24"/>
      <c r="D33" s="29"/>
      <c r="E33" s="25"/>
      <c r="F33" s="26"/>
      <c r="G33" s="27"/>
      <c r="H33" s="27"/>
      <c r="I33" s="48"/>
      <c r="L33" s="49"/>
      <c r="M33" s="46"/>
      <c r="N33" s="47"/>
      <c r="Q33" s="54"/>
      <c r="R33" s="53"/>
      <c r="S33" s="53"/>
      <c r="T33" s="54"/>
      <c r="U33" s="54"/>
      <c r="V33" s="54"/>
      <c r="W33" s="54"/>
      <c r="X33" s="54"/>
      <c r="Y33" s="24"/>
    </row>
    <row r="34" spans="1:25">
      <c r="D34" s="23"/>
      <c r="E34" s="23"/>
      <c r="F34" s="23"/>
      <c r="G34" s="23"/>
      <c r="H34" s="23"/>
      <c r="I34" s="23"/>
      <c r="J34" s="23"/>
      <c r="K34" s="23"/>
      <c r="L34" s="16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6" spans="1:25">
      <c r="B36" s="16"/>
      <c r="C36" s="58"/>
      <c r="D36" s="16"/>
      <c r="E36" s="16"/>
      <c r="F36" s="22"/>
      <c r="I36" s="36"/>
    </row>
    <row r="37" spans="1:25">
      <c r="B37" s="16"/>
      <c r="C37" s="58"/>
      <c r="D37" s="16"/>
      <c r="E37" s="16"/>
      <c r="F37" s="22"/>
      <c r="I37" s="36"/>
    </row>
    <row r="38" spans="1:25">
      <c r="B38" s="16"/>
      <c r="C38" s="58"/>
      <c r="D38" s="16"/>
      <c r="E38" s="16"/>
      <c r="F38" s="22"/>
      <c r="I38" s="36"/>
    </row>
    <row r="39" spans="1:25">
      <c r="B39" s="16"/>
      <c r="C39" s="58"/>
      <c r="D39" s="16"/>
      <c r="E39" s="16"/>
      <c r="F39" s="22"/>
      <c r="I39" s="36"/>
    </row>
    <row r="40" spans="1:25">
      <c r="B40" s="16"/>
      <c r="C40" s="58"/>
      <c r="D40" s="16"/>
      <c r="E40" s="16"/>
      <c r="F40" s="22"/>
      <c r="I40" s="36"/>
    </row>
    <row r="41" spans="1:25">
      <c r="A41" s="4"/>
      <c r="B41" s="16"/>
      <c r="C41" s="58"/>
      <c r="D41" s="16"/>
      <c r="E41" s="16"/>
      <c r="F41" s="22"/>
      <c r="I41" s="36"/>
    </row>
    <row r="42" spans="1:25">
      <c r="B42" s="16"/>
      <c r="C42" s="58"/>
      <c r="D42" s="16"/>
      <c r="E42" s="16"/>
      <c r="F42" s="22"/>
      <c r="I42" s="36"/>
    </row>
    <row r="43" spans="1:25">
      <c r="B43" s="16"/>
      <c r="C43" s="58"/>
      <c r="D43" s="16"/>
      <c r="E43" s="16"/>
      <c r="F43" s="22"/>
      <c r="I43" s="36"/>
    </row>
    <row r="44" spans="1:25">
      <c r="B44" s="16"/>
      <c r="C44" s="58"/>
      <c r="D44" s="16"/>
      <c r="E44" s="16"/>
      <c r="F44" s="22"/>
      <c r="I44" s="36"/>
    </row>
    <row r="45" spans="1:25">
      <c r="B45" s="16"/>
      <c r="C45" s="58"/>
      <c r="D45" s="16"/>
      <c r="E45" s="16"/>
      <c r="F45" s="22"/>
      <c r="I45" s="36"/>
    </row>
    <row r="46" spans="1:25">
      <c r="B46" s="16"/>
      <c r="C46" s="58"/>
      <c r="D46" s="16"/>
      <c r="E46" s="16"/>
      <c r="F46" s="22"/>
      <c r="I46" s="36"/>
    </row>
    <row r="47" spans="1:25">
      <c r="A47" s="4"/>
      <c r="B47" s="16"/>
      <c r="C47" s="58"/>
      <c r="D47" s="16"/>
      <c r="E47" s="16"/>
      <c r="F47" s="22"/>
      <c r="I47" s="36"/>
    </row>
    <row r="48" spans="1:25">
      <c r="B48" s="16"/>
      <c r="C48" s="58"/>
      <c r="D48" s="16"/>
      <c r="E48" s="16"/>
      <c r="F48" s="22"/>
      <c r="I48" s="36"/>
    </row>
    <row r="49" spans="1:9">
      <c r="A49" s="101"/>
      <c r="B49" s="16"/>
      <c r="C49" s="58"/>
      <c r="D49" s="16"/>
      <c r="E49" s="16"/>
      <c r="F49" s="22"/>
      <c r="I49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AA64-2FD7-F540-A185-DCC5424BA9AE}">
  <dimension ref="A1"/>
  <sheetViews>
    <sheetView zoomScaleNormal="60" zoomScaleSheetLayoutView="100" workbookViewId="0"/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SHREYASH FORMAT </vt:lpstr>
      <vt:lpstr>21% AND 40% FORMAT</vt:lpstr>
      <vt:lpstr>Sheet2</vt:lpstr>
    </vt:vector>
  </TitlesOfParts>
  <Company>HH Pharma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HOME</cp:lastModifiedBy>
  <dcterms:created xsi:type="dcterms:W3CDTF">2020-09-14T06:59:00Z</dcterms:created>
  <dcterms:modified xsi:type="dcterms:W3CDTF">2022-03-02T09:28:18Z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B90CEB55416340A1B713E5279CB78554</vt:lpwstr>
  </property>
  <property fmtid="{D5CDD505-2E9C-101B-9397-08002B2CF9AE}" pid="3" name="KSOProductBuildVer">
    <vt:lpwstr>1033-11.2.0.10463</vt:lpwstr>
  </property>
</Properties>
</file>